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autoCompressPictures="0" defaultThemeVersion="124226"/>
  <bookViews>
    <workbookView xWindow="-15" yWindow="105" windowWidth="10740" windowHeight="9435" tabRatio="790" activeTab="1"/>
  </bookViews>
  <sheets>
    <sheet name="Règlement" sheetId="1" r:id="rId1"/>
    <sheet name="Adhérents" sheetId="63" r:id="rId2"/>
    <sheet name="Modèle" sheetId="118" state="hidden" r:id="rId3"/>
    <sheet name="BEHIRA_Hermann" sheetId="165" r:id="rId4"/>
    <sheet name="BERNARD_Yvon" sheetId="150" r:id="rId5"/>
    <sheet name="BISCOTTE_Nicolas" sheetId="189" r:id="rId6"/>
    <sheet name="BLOND_Aymerit" sheetId="186" r:id="rId7"/>
    <sheet name="BOISSERPE_Patrick" sheetId="135" r:id="rId8"/>
    <sheet name="BORDET_Bruno" sheetId="143" r:id="rId9"/>
    <sheet name="BORDET_Dominique" sheetId="153" r:id="rId10"/>
    <sheet name="BOUTEAUX_Anne-Marie" sheetId="182" r:id="rId11"/>
    <sheet name="CHAPPAT_Thierry" sheetId="159" r:id="rId12"/>
    <sheet name="CHEREL_Louis" sheetId="147" r:id="rId13"/>
    <sheet name="COULOMB_Thierry" sheetId="126" r:id="rId14"/>
    <sheet name="DASCOTTE_Philippe" sheetId="179" r:id="rId15"/>
    <sheet name="DES COURTILS_Nicolas" sheetId="187" r:id="rId16"/>
    <sheet name="DOGUIN_Dominique" sheetId="133" r:id="rId17"/>
    <sheet name="DOGUIN_Pierre" sheetId="22" r:id="rId18"/>
    <sheet name="GATIGNOL_Christian" sheetId="138" r:id="rId19"/>
    <sheet name="GATIGNOL_Patricia" sheetId="142" r:id="rId20"/>
    <sheet name="GERSON_David" sheetId="132" r:id="rId21"/>
    <sheet name="GIRARD_Isabelle" sheetId="155" r:id="rId22"/>
    <sheet name="GITTARD _Eric" sheetId="156" r:id="rId23"/>
    <sheet name="GOBIN_Philippe" sheetId="141" r:id="rId24"/>
    <sheet name="GU_Qin" sheetId="152" r:id="rId25"/>
    <sheet name="HAWIE_Nicolas" sheetId="172" r:id="rId26"/>
    <sheet name="JANOT_Nicolas" sheetId="188" r:id="rId27"/>
    <sheet name="LACHAZETTE_Franck" sheetId="128" r:id="rId28"/>
    <sheet name="LEFRANC_Virginie" sheetId="136" r:id="rId29"/>
    <sheet name="MABILE_Claude" sheetId="130" r:id="rId30"/>
    <sheet name="MAGAND_Sebastien" sheetId="140" r:id="rId31"/>
    <sheet name="MASCLE_Alain" sheetId="171" r:id="rId32"/>
    <sheet name="MASCLE_Caroline" sheetId="166" r:id="rId33"/>
    <sheet name="MHAMDI_Jalel" sheetId="146" r:id="rId34"/>
    <sheet name="MOISSON_Bernard" sheetId="173" r:id="rId35"/>
    <sheet name="NGUYEN_Jean-Paul" sheetId="127" r:id="rId36"/>
    <sheet name="NGUYEN_Laurent" sheetId="185" r:id="rId37"/>
    <sheet name="OLSZEWSKI_Dimitri" sheetId="181" r:id="rId38"/>
    <sheet name="PAJON_Jean-Louis" sheetId="148" r:id="rId39"/>
    <sheet name="PHULPIN_Brigitte" sheetId="145" r:id="rId40"/>
    <sheet name="PICARD_Luc" sheetId="144" r:id="rId41"/>
    <sheet name="PIERRE _Philippe" sheetId="161" r:id="rId42"/>
    <sheet name="PIGNARD_Guy" sheetId="151" r:id="rId43"/>
    <sheet name="POURCIN_Patricia" sheetId="134" r:id="rId44"/>
    <sheet name="RIONDET_Jean-Claude" sheetId="180" r:id="rId45"/>
    <sheet name="ROBERT_Valerie" sheetId="131" r:id="rId46"/>
    <sheet name="ROMAGOSA_Miguel" sheetId="167" r:id="rId47"/>
    <sheet name="ROME_Virginie" sheetId="160" r:id="rId48"/>
    <sheet name="ROUVROY_Isabelle" sheetId="154" r:id="rId49"/>
    <sheet name="ROUVROY_Laurent" sheetId="149" r:id="rId50"/>
    <sheet name="SZAFIR_Patrick" sheetId="129" r:id="rId51"/>
    <sheet name="TERNEL_Cyprien" sheetId="175" r:id="rId52"/>
    <sheet name="TRAVERS_Philippe" sheetId="137" r:id="rId53"/>
    <sheet name="VILLANI_Mathieu" sheetId="169" r:id="rId54"/>
    <sheet name="VINAY_Guillaume" sheetId="162" r:id="rId55"/>
    <sheet name="WATIER_Laurent" sheetId="158" r:id="rId56"/>
    <sheet name="WERMESTER_Stéphane" sheetId="183" r:id="rId57"/>
    <sheet name="YUSTOS_Philippe" sheetId="139" r:id="rId58"/>
  </sheets>
  <definedNames>
    <definedName name="_xlnm._FilterDatabase" localSheetId="1" hidden="1">Adhérents!$A$3:$G$54</definedName>
    <definedName name="_xlnm._FilterDatabase" localSheetId="3" hidden="1">BEHIRA_Hermann!$A$3:$H$3</definedName>
    <definedName name="_xlnm._FilterDatabase" localSheetId="4" hidden="1">BERNARD_Yvon!$A$3:$H$3</definedName>
    <definedName name="_xlnm._FilterDatabase" localSheetId="5" hidden="1">BISCOTTE_Nicolas!$A$3:$H$3</definedName>
    <definedName name="_xlnm._FilterDatabase" localSheetId="6" hidden="1">BLOND_Aymerit!$A$3:$H$3</definedName>
    <definedName name="_xlnm._FilterDatabase" localSheetId="7" hidden="1">BOISSERPE_Patrick!$A$3:$H$3</definedName>
    <definedName name="_xlnm._FilterDatabase" localSheetId="8" hidden="1">BORDET_Bruno!$A$3:$H$3</definedName>
    <definedName name="_xlnm._FilterDatabase" localSheetId="9" hidden="1">BORDET_Dominique!$A$3:$H$3</definedName>
    <definedName name="_xlnm._FilterDatabase" localSheetId="10" hidden="1">'BOUTEAUX_Anne-Marie'!$A$3:$H$3</definedName>
    <definedName name="_xlnm._FilterDatabase" localSheetId="11" hidden="1">CHAPPAT_Thierry!$A$3:$H$3</definedName>
    <definedName name="_xlnm._FilterDatabase" localSheetId="12" hidden="1">CHEREL_Louis!$A$3:$H$3</definedName>
    <definedName name="_xlnm._FilterDatabase" localSheetId="13" hidden="1">COULOMB_Thierry!$A$3:$H$3</definedName>
    <definedName name="_xlnm._FilterDatabase" localSheetId="14" hidden="1">DASCOTTE_Philippe!$A$3:$H$3</definedName>
    <definedName name="_xlnm._FilterDatabase" localSheetId="15" hidden="1">'DES COURTILS_Nicolas'!$A$3:$H$3</definedName>
    <definedName name="_xlnm._FilterDatabase" localSheetId="16" hidden="1">DOGUIN_Dominique!$A$3:$H$3</definedName>
    <definedName name="_xlnm._FilterDatabase" localSheetId="17" hidden="1">DOGUIN_Pierre!$A$3:$H$3</definedName>
    <definedName name="_xlnm._FilterDatabase" localSheetId="18" hidden="1">GATIGNOL_Christian!$A$3:$H$3</definedName>
    <definedName name="_xlnm._FilterDatabase" localSheetId="19" hidden="1">GATIGNOL_Patricia!$A$3:$H$3</definedName>
    <definedName name="_xlnm._FilterDatabase" localSheetId="20" hidden="1">GERSON_David!$A$3:$H$3</definedName>
    <definedName name="_xlnm._FilterDatabase" localSheetId="21" hidden="1">GIRARD_Isabelle!$A$3:$H$3</definedName>
    <definedName name="_xlnm._FilterDatabase" localSheetId="22" hidden="1">'GITTARD _Eric'!$A$3:$H$3</definedName>
    <definedName name="_xlnm._FilterDatabase" localSheetId="23" hidden="1">GOBIN_Philippe!$A$3:$H$3</definedName>
    <definedName name="_xlnm._FilterDatabase" localSheetId="24" hidden="1">GU_Qin!$A$3:$H$3</definedName>
    <definedName name="_xlnm._FilterDatabase" localSheetId="25" hidden="1">HAWIE_Nicolas!$A$3:$H$3</definedName>
    <definedName name="_xlnm._FilterDatabase" localSheetId="26" hidden="1">JANOT_Nicolas!$A$3:$H$3</definedName>
    <definedName name="_xlnm._FilterDatabase" localSheetId="27" hidden="1">LACHAZETTE_Franck!$A$3:$H$3</definedName>
    <definedName name="_xlnm._FilterDatabase" localSheetId="28" hidden="1">LEFRANC_Virginie!$A$3:$H$3</definedName>
    <definedName name="_xlnm._FilterDatabase" localSheetId="29" hidden="1">MABILE_Claude!$A$3:$H$3</definedName>
    <definedName name="_xlnm._FilterDatabase" localSheetId="30" hidden="1">MAGAND_Sebastien!$A$3:$H$3</definedName>
    <definedName name="_xlnm._FilterDatabase" localSheetId="31" hidden="1">MASCLE_Alain!$A$3:$H$3</definedName>
    <definedName name="_xlnm._FilterDatabase" localSheetId="32" hidden="1">MASCLE_Caroline!$A$3:$H$3</definedName>
    <definedName name="_xlnm._FilterDatabase" localSheetId="33" hidden="1">MHAMDI_Jalel!$A$3:$H$3</definedName>
    <definedName name="_xlnm._FilterDatabase" localSheetId="2" hidden="1">Modèle!$A$3:$H$3</definedName>
    <definedName name="_xlnm._FilterDatabase" localSheetId="34" hidden="1">MOISSON_Bernard!$A$3:$H$3</definedName>
    <definedName name="_xlnm._FilterDatabase" localSheetId="35" hidden="1">'NGUYEN_Jean-Paul'!$A$3:$H$3</definedName>
    <definedName name="_xlnm._FilterDatabase" localSheetId="36" hidden="1">NGUYEN_Laurent!$A$3:$H$3</definedName>
    <definedName name="_xlnm._FilterDatabase" localSheetId="37" hidden="1">OLSZEWSKI_Dimitri!$A$3:$H$3</definedName>
    <definedName name="_xlnm._FilterDatabase" localSheetId="38" hidden="1">'PAJON_Jean-Louis'!$A$3:$H$3</definedName>
    <definedName name="_xlnm._FilterDatabase" localSheetId="39" hidden="1">PHULPIN_Brigitte!$A$3:$H$3</definedName>
    <definedName name="_xlnm._FilterDatabase" localSheetId="40" hidden="1">PICARD_Luc!$A$3:$H$3</definedName>
    <definedName name="_xlnm._FilterDatabase" localSheetId="41" hidden="1">'PIERRE _Philippe'!$A$3:$H$3</definedName>
    <definedName name="_xlnm._FilterDatabase" localSheetId="42" hidden="1">PIGNARD_Guy!$A$3:$H$3</definedName>
    <definedName name="_xlnm._FilterDatabase" localSheetId="43" hidden="1">POURCIN_Patricia!$A$3:$H$3</definedName>
    <definedName name="_xlnm._FilterDatabase" localSheetId="44" hidden="1">'RIONDET_Jean-Claude'!$A$3:$H$3</definedName>
    <definedName name="_xlnm._FilterDatabase" localSheetId="45" hidden="1">ROBERT_Valerie!$A$3:$H$3</definedName>
    <definedName name="_xlnm._FilterDatabase" localSheetId="46" hidden="1">ROMAGOSA_Miguel!$A$3:$H$3</definedName>
    <definedName name="_xlnm._FilterDatabase" localSheetId="47" hidden="1">ROME_Virginie!$A$3:$H$3</definedName>
    <definedName name="_xlnm._FilterDatabase" localSheetId="48" hidden="1">ROUVROY_Isabelle!$A$3:$H$3</definedName>
    <definedName name="_xlnm._FilterDatabase" localSheetId="49" hidden="1">ROUVROY_Laurent!$A$3:$H$3</definedName>
    <definedName name="_xlnm._FilterDatabase" localSheetId="50" hidden="1">SZAFIR_Patrick!$A$3:$H$3</definedName>
    <definedName name="_xlnm._FilterDatabase" localSheetId="51" hidden="1">TERNEL_Cyprien!$A$3:$H$3</definedName>
    <definedName name="_xlnm._FilterDatabase" localSheetId="52" hidden="1">TRAVERS_Philippe!$A$3:$H$3</definedName>
    <definedName name="_xlnm._FilterDatabase" localSheetId="53" hidden="1">VILLANI_Mathieu!$A$3:$H$3</definedName>
    <definedName name="_xlnm._FilterDatabase" localSheetId="54" hidden="1">VINAY_Guillaume!$A$3:$H$3</definedName>
    <definedName name="_xlnm._FilterDatabase" localSheetId="55" hidden="1">WATIER_Laurent!$A$3:$H$3</definedName>
    <definedName name="_xlnm._FilterDatabase" localSheetId="56" hidden="1">WERMESTER_Stéphane!$A$3:$H$3</definedName>
    <definedName name="_xlnm._FilterDatabase" localSheetId="57" hidden="1">YUSTOS_Philippe!$A$3:$H$3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58" i="63" l="1"/>
  <c r="F58" i="63"/>
  <c r="E58" i="63"/>
  <c r="D58" i="63"/>
  <c r="C58" i="63"/>
  <c r="B58" i="63"/>
  <c r="G4" i="189"/>
  <c r="G5" i="189"/>
  <c r="G6" i="189"/>
  <c r="G7" i="189"/>
  <c r="G8" i="189"/>
  <c r="G9" i="189"/>
  <c r="G10" i="189"/>
  <c r="G11" i="189"/>
  <c r="G12" i="189"/>
  <c r="G13" i="189"/>
  <c r="G14" i="189"/>
  <c r="G15" i="189"/>
  <c r="G16" i="189"/>
  <c r="G17" i="189"/>
  <c r="G18" i="189"/>
  <c r="G19" i="189"/>
  <c r="G20" i="189"/>
  <c r="G21" i="189"/>
  <c r="G22" i="189"/>
  <c r="G23" i="189"/>
  <c r="G24" i="189"/>
  <c r="G25" i="189"/>
  <c r="G26" i="189"/>
  <c r="G27" i="189"/>
  <c r="G28" i="189"/>
  <c r="H4" i="189"/>
  <c r="H5" i="189"/>
  <c r="H6" i="189"/>
  <c r="H7" i="189"/>
  <c r="H8" i="189"/>
  <c r="H9" i="189"/>
  <c r="H10" i="189"/>
  <c r="H11" i="189"/>
  <c r="H12" i="189"/>
  <c r="H13" i="189"/>
  <c r="H14" i="189"/>
  <c r="H15" i="189"/>
  <c r="H16" i="189"/>
  <c r="H17" i="189"/>
  <c r="H18" i="189"/>
  <c r="H19" i="189"/>
  <c r="H20" i="189"/>
  <c r="H21" i="189"/>
  <c r="H22" i="189"/>
  <c r="H23" i="189"/>
  <c r="H24" i="189"/>
  <c r="H25" i="189"/>
  <c r="H26" i="189"/>
  <c r="H27" i="189"/>
  <c r="H28" i="189"/>
  <c r="F30" i="189"/>
  <c r="D4" i="189"/>
  <c r="D5" i="189"/>
  <c r="D6" i="189"/>
  <c r="D7" i="189"/>
  <c r="D8" i="189"/>
  <c r="D9" i="189"/>
  <c r="D10" i="189"/>
  <c r="D11" i="189"/>
  <c r="D12" i="189"/>
  <c r="D13" i="189"/>
  <c r="D14" i="189"/>
  <c r="D15" i="189"/>
  <c r="D16" i="189"/>
  <c r="D17" i="189"/>
  <c r="D18" i="189"/>
  <c r="D19" i="189"/>
  <c r="D20" i="189"/>
  <c r="D21" i="189"/>
  <c r="D22" i="189"/>
  <c r="D23" i="189"/>
  <c r="D24" i="189"/>
  <c r="D25" i="189"/>
  <c r="D26" i="189"/>
  <c r="D27" i="189"/>
  <c r="D28" i="189"/>
  <c r="E4" i="189"/>
  <c r="E5" i="189"/>
  <c r="E6" i="189"/>
  <c r="E7" i="189"/>
  <c r="E8" i="189"/>
  <c r="E9" i="189"/>
  <c r="E10" i="189"/>
  <c r="E11" i="189"/>
  <c r="E12" i="189"/>
  <c r="E13" i="189"/>
  <c r="E14" i="189"/>
  <c r="E15" i="189"/>
  <c r="E16" i="189"/>
  <c r="E17" i="189"/>
  <c r="E18" i="189"/>
  <c r="E19" i="189"/>
  <c r="E20" i="189"/>
  <c r="E21" i="189"/>
  <c r="E22" i="189"/>
  <c r="E23" i="189"/>
  <c r="E24" i="189"/>
  <c r="E25" i="189"/>
  <c r="E26" i="189"/>
  <c r="E27" i="189"/>
  <c r="E28" i="189"/>
  <c r="C30" i="189"/>
  <c r="F29" i="189"/>
  <c r="C29" i="189"/>
  <c r="F1" i="189"/>
  <c r="G4" i="188"/>
  <c r="H4" i="188"/>
  <c r="H5" i="188"/>
  <c r="H6" i="188"/>
  <c r="H7" i="188"/>
  <c r="H8" i="188"/>
  <c r="H9" i="188"/>
  <c r="H10" i="188"/>
  <c r="H11" i="188"/>
  <c r="H12" i="188"/>
  <c r="H13" i="188"/>
  <c r="H14" i="188"/>
  <c r="H15" i="188"/>
  <c r="H16" i="188"/>
  <c r="H17" i="188"/>
  <c r="H18" i="188"/>
  <c r="H19" i="188"/>
  <c r="H20" i="188"/>
  <c r="H21" i="188"/>
  <c r="H22" i="188"/>
  <c r="H23" i="188"/>
  <c r="H24" i="188"/>
  <c r="H25" i="188"/>
  <c r="H26" i="188"/>
  <c r="H27" i="188"/>
  <c r="H28" i="188"/>
  <c r="F30" i="188"/>
  <c r="G56" i="63"/>
  <c r="D4" i="188"/>
  <c r="E4" i="188"/>
  <c r="E5" i="188"/>
  <c r="E6" i="188"/>
  <c r="E7" i="188"/>
  <c r="E8" i="188"/>
  <c r="E9" i="188"/>
  <c r="E10" i="188"/>
  <c r="E11" i="188"/>
  <c r="E12" i="188"/>
  <c r="E13" i="188"/>
  <c r="E14" i="188"/>
  <c r="E15" i="188"/>
  <c r="E16" i="188"/>
  <c r="E17" i="188"/>
  <c r="E18" i="188"/>
  <c r="E19" i="188"/>
  <c r="E20" i="188"/>
  <c r="E21" i="188"/>
  <c r="E22" i="188"/>
  <c r="E23" i="188"/>
  <c r="E24" i="188"/>
  <c r="E25" i="188"/>
  <c r="E26" i="188"/>
  <c r="E27" i="188"/>
  <c r="E28" i="188"/>
  <c r="C30" i="188"/>
  <c r="F56" i="63"/>
  <c r="F29" i="188"/>
  <c r="E56" i="63"/>
  <c r="C29" i="188"/>
  <c r="D56" i="63"/>
  <c r="C56" i="63"/>
  <c r="B56" i="63"/>
  <c r="G5" i="188"/>
  <c r="G6" i="188"/>
  <c r="G7" i="188"/>
  <c r="G8" i="188"/>
  <c r="G9" i="188"/>
  <c r="G10" i="188"/>
  <c r="G11" i="188"/>
  <c r="G12" i="188"/>
  <c r="G13" i="188"/>
  <c r="G14" i="188"/>
  <c r="G15" i="188"/>
  <c r="G16" i="188"/>
  <c r="G17" i="188"/>
  <c r="G18" i="188"/>
  <c r="G19" i="188"/>
  <c r="G20" i="188"/>
  <c r="G21" i="188"/>
  <c r="G22" i="188"/>
  <c r="G23" i="188"/>
  <c r="G24" i="188"/>
  <c r="G25" i="188"/>
  <c r="G26" i="188"/>
  <c r="G27" i="188"/>
  <c r="G28" i="188"/>
  <c r="D5" i="188"/>
  <c r="D6" i="188"/>
  <c r="D7" i="188"/>
  <c r="D8" i="188"/>
  <c r="D9" i="188"/>
  <c r="D10" i="188"/>
  <c r="D11" i="188"/>
  <c r="D12" i="188"/>
  <c r="D13" i="188"/>
  <c r="D14" i="188"/>
  <c r="D15" i="188"/>
  <c r="D16" i="188"/>
  <c r="D17" i="188"/>
  <c r="D18" i="188"/>
  <c r="D19" i="188"/>
  <c r="D20" i="188"/>
  <c r="D21" i="188"/>
  <c r="D22" i="188"/>
  <c r="D23" i="188"/>
  <c r="D24" i="188"/>
  <c r="D25" i="188"/>
  <c r="D26" i="188"/>
  <c r="D27" i="188"/>
  <c r="D28" i="188"/>
  <c r="F1" i="188"/>
  <c r="F29" i="187"/>
  <c r="C29" i="187"/>
  <c r="G28" i="187"/>
  <c r="D28" i="187"/>
  <c r="G27" i="187"/>
  <c r="H27" i="187"/>
  <c r="D27" i="187"/>
  <c r="E27" i="187"/>
  <c r="G26" i="187"/>
  <c r="D26" i="187"/>
  <c r="G25" i="187"/>
  <c r="H25" i="187"/>
  <c r="D25" i="187"/>
  <c r="E25" i="187"/>
  <c r="G24" i="187"/>
  <c r="D24" i="187"/>
  <c r="G23" i="187"/>
  <c r="H23" i="187"/>
  <c r="D23" i="187"/>
  <c r="E23" i="187"/>
  <c r="G22" i="187"/>
  <c r="D22" i="187"/>
  <c r="G21" i="187"/>
  <c r="H21" i="187"/>
  <c r="D21" i="187"/>
  <c r="E21" i="187"/>
  <c r="G20" i="187"/>
  <c r="D20" i="187"/>
  <c r="G19" i="187"/>
  <c r="H19" i="187"/>
  <c r="D19" i="187"/>
  <c r="E19" i="187"/>
  <c r="G18" i="187"/>
  <c r="D18" i="187"/>
  <c r="G17" i="187"/>
  <c r="H17" i="187"/>
  <c r="D17" i="187"/>
  <c r="E17" i="187"/>
  <c r="G16" i="187"/>
  <c r="D16" i="187"/>
  <c r="G15" i="187"/>
  <c r="H15" i="187"/>
  <c r="D15" i="187"/>
  <c r="E15" i="187"/>
  <c r="G14" i="187"/>
  <c r="D14" i="187"/>
  <c r="G13" i="187"/>
  <c r="H13" i="187"/>
  <c r="D13" i="187"/>
  <c r="E13" i="187"/>
  <c r="G12" i="187"/>
  <c r="D12" i="187"/>
  <c r="G11" i="187"/>
  <c r="H11" i="187"/>
  <c r="D11" i="187"/>
  <c r="E11" i="187"/>
  <c r="G10" i="187"/>
  <c r="D10" i="187"/>
  <c r="G9" i="187"/>
  <c r="H9" i="187"/>
  <c r="D9" i="187"/>
  <c r="E9" i="187"/>
  <c r="G8" i="187"/>
  <c r="D8" i="187"/>
  <c r="G7" i="187"/>
  <c r="H7" i="187"/>
  <c r="D7" i="187"/>
  <c r="E7" i="187"/>
  <c r="G6" i="187"/>
  <c r="D6" i="187"/>
  <c r="G5" i="187"/>
  <c r="H5" i="187"/>
  <c r="D5" i="187"/>
  <c r="E5" i="187"/>
  <c r="G4" i="187"/>
  <c r="H4" i="187"/>
  <c r="D4" i="187"/>
  <c r="E4" i="187"/>
  <c r="F1" i="187"/>
  <c r="F29" i="186"/>
  <c r="C29" i="186"/>
  <c r="G28" i="186"/>
  <c r="D28" i="186"/>
  <c r="G27" i="186"/>
  <c r="G5" i="186"/>
  <c r="H27" i="186"/>
  <c r="D27" i="186"/>
  <c r="G26" i="186"/>
  <c r="D5" i="186"/>
  <c r="E26" i="186"/>
  <c r="D26" i="186"/>
  <c r="G25" i="186"/>
  <c r="H25" i="186"/>
  <c r="D25" i="186"/>
  <c r="G24" i="186"/>
  <c r="H24" i="186"/>
  <c r="E24" i="186"/>
  <c r="D24" i="186"/>
  <c r="G23" i="186"/>
  <c r="E23" i="186"/>
  <c r="D23" i="186"/>
  <c r="G22" i="186"/>
  <c r="H22" i="186"/>
  <c r="E22" i="186"/>
  <c r="D22" i="186"/>
  <c r="G21" i="186"/>
  <c r="H21" i="186"/>
  <c r="D21" i="186"/>
  <c r="G20" i="186"/>
  <c r="E20" i="186"/>
  <c r="D20" i="186"/>
  <c r="G19" i="186"/>
  <c r="H19" i="186"/>
  <c r="E19" i="186"/>
  <c r="D19" i="186"/>
  <c r="G18" i="186"/>
  <c r="H18" i="186"/>
  <c r="E18" i="186"/>
  <c r="D18" i="186"/>
  <c r="G17" i="186"/>
  <c r="H17" i="186"/>
  <c r="D17" i="186"/>
  <c r="G16" i="186"/>
  <c r="H16" i="186"/>
  <c r="E16" i="186"/>
  <c r="D16" i="186"/>
  <c r="G15" i="186"/>
  <c r="H15" i="186"/>
  <c r="E15" i="186"/>
  <c r="D15" i="186"/>
  <c r="G14" i="186"/>
  <c r="H14" i="186"/>
  <c r="E14" i="186"/>
  <c r="D14" i="186"/>
  <c r="G13" i="186"/>
  <c r="D13" i="186"/>
  <c r="G12" i="186"/>
  <c r="H12" i="186"/>
  <c r="E12" i="186"/>
  <c r="D12" i="186"/>
  <c r="G11" i="186"/>
  <c r="H11" i="186"/>
  <c r="E11" i="186"/>
  <c r="D11" i="186"/>
  <c r="G10" i="186"/>
  <c r="E10" i="186"/>
  <c r="D10" i="186"/>
  <c r="G9" i="186"/>
  <c r="H9" i="186"/>
  <c r="D9" i="186"/>
  <c r="G8" i="186"/>
  <c r="H8" i="186"/>
  <c r="E8" i="186"/>
  <c r="D8" i="186"/>
  <c r="G7" i="186"/>
  <c r="E7" i="186"/>
  <c r="D7" i="186"/>
  <c r="G6" i="186"/>
  <c r="H6" i="186"/>
  <c r="E6" i="186"/>
  <c r="D6" i="186"/>
  <c r="H5" i="186"/>
  <c r="G4" i="186"/>
  <c r="H4" i="186"/>
  <c r="E4" i="186"/>
  <c r="D4" i="186"/>
  <c r="E27" i="186"/>
  <c r="F1" i="186"/>
  <c r="H6" i="187"/>
  <c r="F30" i="187"/>
  <c r="H8" i="187"/>
  <c r="H10" i="187"/>
  <c r="H12" i="187"/>
  <c r="H14" i="187"/>
  <c r="H16" i="187"/>
  <c r="H18" i="187"/>
  <c r="H20" i="187"/>
  <c r="H22" i="187"/>
  <c r="H24" i="187"/>
  <c r="H26" i="187"/>
  <c r="H28" i="187"/>
  <c r="E6" i="187"/>
  <c r="C30" i="187"/>
  <c r="E8" i="187"/>
  <c r="E10" i="187"/>
  <c r="E12" i="187"/>
  <c r="E14" i="187"/>
  <c r="E16" i="187"/>
  <c r="E18" i="187"/>
  <c r="E20" i="187"/>
  <c r="E22" i="187"/>
  <c r="E24" i="187"/>
  <c r="E26" i="187"/>
  <c r="E28" i="187"/>
  <c r="H7" i="186"/>
  <c r="H10" i="186"/>
  <c r="H13" i="186"/>
  <c r="H20" i="186"/>
  <c r="H23" i="186"/>
  <c r="H26" i="186"/>
  <c r="H28" i="186"/>
  <c r="E5" i="186"/>
  <c r="E9" i="186"/>
  <c r="E13" i="186"/>
  <c r="E17" i="186"/>
  <c r="E21" i="186"/>
  <c r="E25" i="186"/>
  <c r="E28" i="186"/>
  <c r="C30" i="186"/>
  <c r="F30" i="186"/>
  <c r="F29" i="185"/>
  <c r="C29" i="185"/>
  <c r="G28" i="185"/>
  <c r="D28" i="185"/>
  <c r="G27" i="185"/>
  <c r="D27" i="185"/>
  <c r="E27" i="185"/>
  <c r="G26" i="185"/>
  <c r="D26" i="185"/>
  <c r="G25" i="185"/>
  <c r="D25" i="185"/>
  <c r="E25" i="185"/>
  <c r="G24" i="185"/>
  <c r="D24" i="185"/>
  <c r="G23" i="185"/>
  <c r="D23" i="185"/>
  <c r="E23" i="185"/>
  <c r="G22" i="185"/>
  <c r="D22" i="185"/>
  <c r="G21" i="185"/>
  <c r="D21" i="185"/>
  <c r="E21" i="185"/>
  <c r="G20" i="185"/>
  <c r="D20" i="185"/>
  <c r="G19" i="185"/>
  <c r="D19" i="185"/>
  <c r="E19" i="185"/>
  <c r="G18" i="185"/>
  <c r="D18" i="185"/>
  <c r="G17" i="185"/>
  <c r="D17" i="185"/>
  <c r="E17" i="185"/>
  <c r="G16" i="185"/>
  <c r="D16" i="185"/>
  <c r="G15" i="185"/>
  <c r="D15" i="185"/>
  <c r="E15" i="185"/>
  <c r="G14" i="185"/>
  <c r="D14" i="185"/>
  <c r="G13" i="185"/>
  <c r="D13" i="185"/>
  <c r="E13" i="185"/>
  <c r="G12" i="185"/>
  <c r="D12" i="185"/>
  <c r="G11" i="185"/>
  <c r="D11" i="185"/>
  <c r="E11" i="185"/>
  <c r="G10" i="185"/>
  <c r="D10" i="185"/>
  <c r="G9" i="185"/>
  <c r="D9" i="185"/>
  <c r="E9" i="185"/>
  <c r="G8" i="185"/>
  <c r="D8" i="185"/>
  <c r="G7" i="185"/>
  <c r="D7" i="185"/>
  <c r="E7" i="185"/>
  <c r="G6" i="185"/>
  <c r="D6" i="185"/>
  <c r="G5" i="185"/>
  <c r="D5" i="185"/>
  <c r="E5" i="185"/>
  <c r="G4" i="185"/>
  <c r="H4" i="185"/>
  <c r="D4" i="185"/>
  <c r="E4" i="185"/>
  <c r="F1" i="185"/>
  <c r="H6" i="185"/>
  <c r="H10" i="185"/>
  <c r="H14" i="185"/>
  <c r="H18" i="185"/>
  <c r="H26" i="185"/>
  <c r="H5" i="185"/>
  <c r="H7" i="185"/>
  <c r="H11" i="185"/>
  <c r="H13" i="185"/>
  <c r="H17" i="185"/>
  <c r="H21" i="185"/>
  <c r="H27" i="185"/>
  <c r="H28" i="185"/>
  <c r="H22" i="185"/>
  <c r="F30" i="185"/>
  <c r="H8" i="185"/>
  <c r="H12" i="185"/>
  <c r="H16" i="185"/>
  <c r="H20" i="185"/>
  <c r="H24" i="185"/>
  <c r="H9" i="185"/>
  <c r="H15" i="185"/>
  <c r="H19" i="185"/>
  <c r="H23" i="185"/>
  <c r="H25" i="185"/>
  <c r="E6" i="185"/>
  <c r="C30" i="185"/>
  <c r="E8" i="185"/>
  <c r="E10" i="185"/>
  <c r="E12" i="185"/>
  <c r="E14" i="185"/>
  <c r="E16" i="185"/>
  <c r="E18" i="185"/>
  <c r="E20" i="185"/>
  <c r="E22" i="185"/>
  <c r="E24" i="185"/>
  <c r="E26" i="185"/>
  <c r="E28" i="185"/>
  <c r="F1" i="166"/>
  <c r="F1" i="153"/>
  <c r="F1" i="143"/>
  <c r="F1" i="147"/>
  <c r="F1" i="171"/>
  <c r="F1" i="158"/>
  <c r="F1" i="165"/>
  <c r="F1" i="146"/>
  <c r="F1" i="156"/>
  <c r="F1" i="128"/>
  <c r="F1" i="160"/>
  <c r="F1" i="150"/>
  <c r="F1" i="154"/>
  <c r="F1" i="149"/>
  <c r="F1" i="169"/>
  <c r="F1" i="172"/>
  <c r="F1" i="167"/>
  <c r="F1" i="182"/>
  <c r="F1" i="132"/>
  <c r="F1" i="151"/>
  <c r="F1" i="144"/>
  <c r="F1" i="181"/>
  <c r="F1" i="138"/>
  <c r="F1" i="142"/>
  <c r="F1" i="179"/>
  <c r="F1" i="139"/>
  <c r="F1" i="162"/>
  <c r="F1" i="183"/>
  <c r="F1" i="137"/>
  <c r="F1" i="175"/>
  <c r="F1" i="131"/>
  <c r="F1" i="134"/>
  <c r="F1" i="161"/>
  <c r="F1" i="145"/>
  <c r="F1" i="148"/>
  <c r="F1" i="127"/>
  <c r="F1" i="173"/>
  <c r="F1" i="180"/>
  <c r="F1" i="140"/>
  <c r="F1" i="130"/>
  <c r="F1" i="141"/>
  <c r="F1" i="152"/>
  <c r="F1" i="155"/>
  <c r="F1" i="133"/>
  <c r="F1" i="22"/>
  <c r="F1" i="136"/>
  <c r="F1" i="129"/>
  <c r="F1" i="126"/>
  <c r="F1" i="159"/>
  <c r="F1" i="135"/>
  <c r="F1" i="118"/>
  <c r="E1" i="63"/>
  <c r="C29" i="128"/>
  <c r="F29" i="128"/>
  <c r="D9" i="128"/>
  <c r="G9" i="128"/>
  <c r="C29" i="129"/>
  <c r="F29" i="129"/>
  <c r="D9" i="129"/>
  <c r="G9" i="129"/>
  <c r="F29" i="130"/>
  <c r="G9" i="130"/>
  <c r="C29" i="131"/>
  <c r="F29" i="131"/>
  <c r="D13" i="131"/>
  <c r="G13" i="131"/>
  <c r="C29" i="132"/>
  <c r="F29" i="132"/>
  <c r="D13" i="132"/>
  <c r="G13" i="132"/>
  <c r="C29" i="133"/>
  <c r="F29" i="133"/>
  <c r="D10" i="133"/>
  <c r="G10" i="133"/>
  <c r="C29" i="134"/>
  <c r="F29" i="134"/>
  <c r="D8" i="134"/>
  <c r="G8" i="134"/>
  <c r="C29" i="135"/>
  <c r="F29" i="135"/>
  <c r="D10" i="135"/>
  <c r="G10" i="135"/>
  <c r="C29" i="136"/>
  <c r="F29" i="136"/>
  <c r="D11" i="136"/>
  <c r="G11" i="136"/>
  <c r="C29" i="137"/>
  <c r="F29" i="137"/>
  <c r="D10" i="137"/>
  <c r="G10" i="137"/>
  <c r="C29" i="138"/>
  <c r="F29" i="138"/>
  <c r="D10" i="138"/>
  <c r="G10" i="138"/>
  <c r="C29" i="140"/>
  <c r="F29" i="140"/>
  <c r="D7" i="140"/>
  <c r="G7" i="140"/>
  <c r="C29" i="142"/>
  <c r="F29" i="142"/>
  <c r="D10" i="142"/>
  <c r="G10" i="142"/>
  <c r="C29" i="144"/>
  <c r="F29" i="144"/>
  <c r="D8" i="144"/>
  <c r="G8" i="144"/>
  <c r="C29" i="146"/>
  <c r="F29" i="146"/>
  <c r="D10" i="146"/>
  <c r="G10" i="146"/>
  <c r="C29" i="147"/>
  <c r="F29" i="147"/>
  <c r="D7" i="147"/>
  <c r="G7" i="147"/>
  <c r="C29" i="152"/>
  <c r="F29" i="152"/>
  <c r="D7" i="152"/>
  <c r="G7" i="152"/>
  <c r="C29" i="156"/>
  <c r="F29" i="156"/>
  <c r="D8" i="156"/>
  <c r="G8" i="156"/>
  <c r="C29" i="159"/>
  <c r="F29" i="159"/>
  <c r="D6" i="159"/>
  <c r="G6" i="159"/>
  <c r="C29" i="161"/>
  <c r="F29" i="161"/>
  <c r="D6" i="161"/>
  <c r="G6" i="161"/>
  <c r="C29" i="162"/>
  <c r="F29" i="162"/>
  <c r="D5" i="162"/>
  <c r="G5" i="162"/>
  <c r="C29" i="165"/>
  <c r="F29" i="165"/>
  <c r="D6" i="165"/>
  <c r="G6" i="165"/>
  <c r="G4" i="183"/>
  <c r="G5" i="183"/>
  <c r="H4" i="183"/>
  <c r="G6" i="183"/>
  <c r="G7" i="183"/>
  <c r="G8" i="183"/>
  <c r="G9" i="183"/>
  <c r="G10" i="183"/>
  <c r="G11" i="183"/>
  <c r="G12" i="183"/>
  <c r="G13" i="183"/>
  <c r="G14" i="183"/>
  <c r="G15" i="183"/>
  <c r="G16" i="183"/>
  <c r="G17" i="183"/>
  <c r="G18" i="183"/>
  <c r="G19" i="183"/>
  <c r="G20" i="183"/>
  <c r="G21" i="183"/>
  <c r="G22" i="183"/>
  <c r="G23" i="183"/>
  <c r="G24" i="183"/>
  <c r="G25" i="183"/>
  <c r="G26" i="183"/>
  <c r="G27" i="183"/>
  <c r="G28" i="183"/>
  <c r="D4" i="183"/>
  <c r="D5" i="183"/>
  <c r="E19" i="183"/>
  <c r="D6" i="183"/>
  <c r="E17" i="183"/>
  <c r="D7" i="183"/>
  <c r="D8" i="183"/>
  <c r="D9" i="183"/>
  <c r="D10" i="183"/>
  <c r="D11" i="183"/>
  <c r="D12" i="183"/>
  <c r="D13" i="183"/>
  <c r="D14" i="183"/>
  <c r="D15" i="183"/>
  <c r="D16" i="183"/>
  <c r="D17" i="183"/>
  <c r="D18" i="183"/>
  <c r="D19" i="183"/>
  <c r="D20" i="183"/>
  <c r="D21" i="183"/>
  <c r="D22" i="183"/>
  <c r="D23" i="183"/>
  <c r="D24" i="183"/>
  <c r="D25" i="183"/>
  <c r="D26" i="183"/>
  <c r="E26" i="183"/>
  <c r="D27" i="183"/>
  <c r="D28" i="183"/>
  <c r="E5" i="183"/>
  <c r="E9" i="183"/>
  <c r="E21" i="183"/>
  <c r="E23" i="183"/>
  <c r="E27" i="183"/>
  <c r="F29" i="183"/>
  <c r="C29" i="183"/>
  <c r="G4" i="182"/>
  <c r="G5" i="182"/>
  <c r="G6" i="182"/>
  <c r="G7" i="182"/>
  <c r="H12" i="182"/>
  <c r="G8" i="182"/>
  <c r="G9" i="182"/>
  <c r="G10" i="182"/>
  <c r="G11" i="182"/>
  <c r="G12" i="182"/>
  <c r="G13" i="182"/>
  <c r="G14" i="182"/>
  <c r="G15" i="182"/>
  <c r="G16" i="182"/>
  <c r="G17" i="182"/>
  <c r="G18" i="182"/>
  <c r="G19" i="182"/>
  <c r="G20" i="182"/>
  <c r="G21" i="182"/>
  <c r="G22" i="182"/>
  <c r="G23" i="182"/>
  <c r="G24" i="182"/>
  <c r="G25" i="182"/>
  <c r="G26" i="182"/>
  <c r="G27" i="182"/>
  <c r="G28" i="182"/>
  <c r="H18" i="182"/>
  <c r="D4" i="182"/>
  <c r="D5" i="182"/>
  <c r="D6" i="182"/>
  <c r="D7" i="182"/>
  <c r="E15" i="182"/>
  <c r="D8" i="182"/>
  <c r="D9" i="182"/>
  <c r="D10" i="182"/>
  <c r="D11" i="182"/>
  <c r="D12" i="182"/>
  <c r="D13" i="182"/>
  <c r="D14" i="182"/>
  <c r="D15" i="182"/>
  <c r="D16" i="182"/>
  <c r="D17" i="182"/>
  <c r="D18" i="182"/>
  <c r="D19" i="182"/>
  <c r="D20" i="182"/>
  <c r="D21" i="182"/>
  <c r="D22" i="182"/>
  <c r="D23" i="182"/>
  <c r="D24" i="182"/>
  <c r="D25" i="182"/>
  <c r="D26" i="182"/>
  <c r="D27" i="182"/>
  <c r="D28" i="182"/>
  <c r="F29" i="182"/>
  <c r="C29" i="182"/>
  <c r="G4" i="181"/>
  <c r="G5" i="181"/>
  <c r="G6" i="181"/>
  <c r="H22" i="181"/>
  <c r="G7" i="181"/>
  <c r="H10" i="181"/>
  <c r="G8" i="181"/>
  <c r="G9" i="181"/>
  <c r="G10" i="181"/>
  <c r="G11" i="181"/>
  <c r="G12" i="181"/>
  <c r="G13" i="181"/>
  <c r="G14" i="181"/>
  <c r="G15" i="181"/>
  <c r="G16" i="181"/>
  <c r="G17" i="181"/>
  <c r="G18" i="181"/>
  <c r="G19" i="181"/>
  <c r="G20" i="181"/>
  <c r="G21" i="181"/>
  <c r="G22" i="181"/>
  <c r="G23" i="181"/>
  <c r="G24" i="181"/>
  <c r="G25" i="181"/>
  <c r="G26" i="181"/>
  <c r="G27" i="181"/>
  <c r="H27" i="181"/>
  <c r="G28" i="181"/>
  <c r="H8" i="181"/>
  <c r="H14" i="181"/>
  <c r="D4" i="181"/>
  <c r="D5" i="181"/>
  <c r="D6" i="181"/>
  <c r="D7" i="181"/>
  <c r="D8" i="181"/>
  <c r="D9" i="181"/>
  <c r="D10" i="181"/>
  <c r="D11" i="181"/>
  <c r="D12" i="181"/>
  <c r="D13" i="181"/>
  <c r="D14" i="181"/>
  <c r="D15" i="181"/>
  <c r="D16" i="181"/>
  <c r="D17" i="181"/>
  <c r="D18" i="181"/>
  <c r="D19" i="181"/>
  <c r="D20" i="181"/>
  <c r="D21" i="181"/>
  <c r="D22" i="181"/>
  <c r="D23" i="181"/>
  <c r="D24" i="181"/>
  <c r="D25" i="181"/>
  <c r="D26" i="181"/>
  <c r="D27" i="181"/>
  <c r="D28" i="181"/>
  <c r="F29" i="181"/>
  <c r="C29" i="181"/>
  <c r="G4" i="180"/>
  <c r="G5" i="180"/>
  <c r="G9" i="180"/>
  <c r="G10" i="180"/>
  <c r="H5" i="180"/>
  <c r="G6" i="180"/>
  <c r="G7" i="180"/>
  <c r="H14" i="180"/>
  <c r="G8" i="180"/>
  <c r="G11" i="180"/>
  <c r="G12" i="180"/>
  <c r="G13" i="180"/>
  <c r="G14" i="180"/>
  <c r="G15" i="180"/>
  <c r="G16" i="180"/>
  <c r="G17" i="180"/>
  <c r="H17" i="180"/>
  <c r="G18" i="180"/>
  <c r="G19" i="180"/>
  <c r="G20" i="180"/>
  <c r="G21" i="180"/>
  <c r="H21" i="180"/>
  <c r="G22" i="180"/>
  <c r="G23" i="180"/>
  <c r="G24" i="180"/>
  <c r="G25" i="180"/>
  <c r="H25" i="180"/>
  <c r="G26" i="180"/>
  <c r="G27" i="180"/>
  <c r="G28" i="180"/>
  <c r="H4" i="180"/>
  <c r="H24" i="180"/>
  <c r="D4" i="180"/>
  <c r="D5" i="180"/>
  <c r="D9" i="180"/>
  <c r="D10" i="180"/>
  <c r="E16" i="180"/>
  <c r="D6" i="180"/>
  <c r="D7" i="180"/>
  <c r="E20" i="180"/>
  <c r="D8" i="180"/>
  <c r="D11" i="180"/>
  <c r="D12" i="180"/>
  <c r="D13" i="180"/>
  <c r="D14" i="180"/>
  <c r="D15" i="180"/>
  <c r="D16" i="180"/>
  <c r="D17" i="180"/>
  <c r="D18" i="180"/>
  <c r="D19" i="180"/>
  <c r="D20" i="180"/>
  <c r="D21" i="180"/>
  <c r="D22" i="180"/>
  <c r="D23" i="180"/>
  <c r="D24" i="180"/>
  <c r="D25" i="180"/>
  <c r="E25" i="180"/>
  <c r="D26" i="180"/>
  <c r="D27" i="180"/>
  <c r="D28" i="180"/>
  <c r="E4" i="180"/>
  <c r="F29" i="180"/>
  <c r="C29" i="180"/>
  <c r="G4" i="179"/>
  <c r="G5" i="179"/>
  <c r="G6" i="179"/>
  <c r="G7" i="179"/>
  <c r="G8" i="179"/>
  <c r="G9" i="179"/>
  <c r="G10" i="179"/>
  <c r="G11" i="179"/>
  <c r="G12" i="179"/>
  <c r="G13" i="179"/>
  <c r="G14" i="179"/>
  <c r="G15" i="179"/>
  <c r="G16" i="179"/>
  <c r="G17" i="179"/>
  <c r="G18" i="179"/>
  <c r="G19" i="179"/>
  <c r="G20" i="179"/>
  <c r="G21" i="179"/>
  <c r="G22" i="179"/>
  <c r="G23" i="179"/>
  <c r="G24" i="179"/>
  <c r="G25" i="179"/>
  <c r="G26" i="179"/>
  <c r="G27" i="179"/>
  <c r="G28" i="179"/>
  <c r="H28" i="179"/>
  <c r="D4" i="179"/>
  <c r="D5" i="179"/>
  <c r="D6" i="179"/>
  <c r="D7" i="179"/>
  <c r="D8" i="179"/>
  <c r="D9" i="179"/>
  <c r="E4" i="179"/>
  <c r="D10" i="179"/>
  <c r="D11" i="179"/>
  <c r="D12" i="179"/>
  <c r="D13" i="179"/>
  <c r="D14" i="179"/>
  <c r="D15" i="179"/>
  <c r="D16" i="179"/>
  <c r="D17" i="179"/>
  <c r="D18" i="179"/>
  <c r="D19" i="179"/>
  <c r="D20" i="179"/>
  <c r="D21" i="179"/>
  <c r="D22" i="179"/>
  <c r="D23" i="179"/>
  <c r="D24" i="179"/>
  <c r="D25" i="179"/>
  <c r="D26" i="179"/>
  <c r="D27" i="179"/>
  <c r="D28" i="179"/>
  <c r="F29" i="179"/>
  <c r="C29" i="179"/>
  <c r="G4" i="175"/>
  <c r="G5" i="175"/>
  <c r="H19" i="175"/>
  <c r="G6" i="175"/>
  <c r="G7" i="175"/>
  <c r="G8" i="175"/>
  <c r="G9" i="175"/>
  <c r="G10" i="175"/>
  <c r="G11" i="175"/>
  <c r="G12" i="175"/>
  <c r="G13" i="175"/>
  <c r="G14" i="175"/>
  <c r="G15" i="175"/>
  <c r="G16" i="175"/>
  <c r="G17" i="175"/>
  <c r="G18" i="175"/>
  <c r="G19" i="175"/>
  <c r="G20" i="175"/>
  <c r="G21" i="175"/>
  <c r="G22" i="175"/>
  <c r="G23" i="175"/>
  <c r="G24" i="175"/>
  <c r="G25" i="175"/>
  <c r="G26" i="175"/>
  <c r="G27" i="175"/>
  <c r="G28" i="175"/>
  <c r="H28" i="175"/>
  <c r="D4" i="175"/>
  <c r="D5" i="175"/>
  <c r="D6" i="175"/>
  <c r="D7" i="175"/>
  <c r="D8" i="175"/>
  <c r="D9" i="175"/>
  <c r="D10" i="175"/>
  <c r="D11" i="175"/>
  <c r="D12" i="175"/>
  <c r="D13" i="175"/>
  <c r="D14" i="175"/>
  <c r="D15" i="175"/>
  <c r="D16" i="175"/>
  <c r="D17" i="175"/>
  <c r="D18" i="175"/>
  <c r="D19" i="175"/>
  <c r="D20" i="175"/>
  <c r="D21" i="175"/>
  <c r="D22" i="175"/>
  <c r="D23" i="175"/>
  <c r="D24" i="175"/>
  <c r="D25" i="175"/>
  <c r="D26" i="175"/>
  <c r="D27" i="175"/>
  <c r="D28" i="175"/>
  <c r="F29" i="175"/>
  <c r="C29" i="175"/>
  <c r="G4" i="173"/>
  <c r="G5" i="173"/>
  <c r="G6" i="173"/>
  <c r="G7" i="173"/>
  <c r="G8" i="173"/>
  <c r="G9" i="173"/>
  <c r="G10" i="173"/>
  <c r="G11" i="173"/>
  <c r="G12" i="173"/>
  <c r="G13" i="173"/>
  <c r="G14" i="173"/>
  <c r="G15" i="173"/>
  <c r="G16" i="173"/>
  <c r="G17" i="173"/>
  <c r="G18" i="173"/>
  <c r="G19" i="173"/>
  <c r="G20" i="173"/>
  <c r="G21" i="173"/>
  <c r="G22" i="173"/>
  <c r="G23" i="173"/>
  <c r="G24" i="173"/>
  <c r="G25" i="173"/>
  <c r="G26" i="173"/>
  <c r="G27" i="173"/>
  <c r="G28" i="173"/>
  <c r="H15" i="173"/>
  <c r="D4" i="173"/>
  <c r="D5" i="173"/>
  <c r="D6" i="173"/>
  <c r="E28" i="173"/>
  <c r="D7" i="173"/>
  <c r="D8" i="173"/>
  <c r="D9" i="173"/>
  <c r="D10" i="173"/>
  <c r="D11" i="173"/>
  <c r="D12" i="173"/>
  <c r="D13" i="173"/>
  <c r="D14" i="173"/>
  <c r="D15" i="173"/>
  <c r="D16" i="173"/>
  <c r="D17" i="173"/>
  <c r="D18" i="173"/>
  <c r="D19" i="173"/>
  <c r="D20" i="173"/>
  <c r="D21" i="173"/>
  <c r="D22" i="173"/>
  <c r="D23" i="173"/>
  <c r="D24" i="173"/>
  <c r="D25" i="173"/>
  <c r="D26" i="173"/>
  <c r="D27" i="173"/>
  <c r="D28" i="173"/>
  <c r="F29" i="173"/>
  <c r="C29" i="173"/>
  <c r="G4" i="172"/>
  <c r="H15" i="172"/>
  <c r="G5" i="172"/>
  <c r="G6" i="172"/>
  <c r="G7" i="172"/>
  <c r="G8" i="172"/>
  <c r="G9" i="172"/>
  <c r="G10" i="172"/>
  <c r="H10" i="172"/>
  <c r="G11" i="172"/>
  <c r="G12" i="172"/>
  <c r="G13" i="172"/>
  <c r="G14" i="172"/>
  <c r="H14" i="172"/>
  <c r="G15" i="172"/>
  <c r="G16" i="172"/>
  <c r="G17" i="172"/>
  <c r="G18" i="172"/>
  <c r="H18" i="172"/>
  <c r="G19" i="172"/>
  <c r="G20" i="172"/>
  <c r="G21" i="172"/>
  <c r="H21" i="172"/>
  <c r="G22" i="172"/>
  <c r="H22" i="172"/>
  <c r="G23" i="172"/>
  <c r="G24" i="172"/>
  <c r="G25" i="172"/>
  <c r="H25" i="172"/>
  <c r="G26" i="172"/>
  <c r="H26" i="172"/>
  <c r="G27" i="172"/>
  <c r="G28" i="172"/>
  <c r="H28" i="172"/>
  <c r="H7" i="172"/>
  <c r="H11" i="172"/>
  <c r="H19" i="172"/>
  <c r="H23" i="172"/>
  <c r="H27" i="172"/>
  <c r="D4" i="172"/>
  <c r="E4" i="172"/>
  <c r="D5" i="172"/>
  <c r="D6" i="172"/>
  <c r="D7" i="172"/>
  <c r="D8" i="172"/>
  <c r="D9" i="172"/>
  <c r="D10" i="172"/>
  <c r="D11" i="172"/>
  <c r="D12" i="172"/>
  <c r="D13" i="172"/>
  <c r="D14" i="172"/>
  <c r="D15" i="172"/>
  <c r="D16" i="172"/>
  <c r="D17" i="172"/>
  <c r="D18" i="172"/>
  <c r="D19" i="172"/>
  <c r="D20" i="172"/>
  <c r="D21" i="172"/>
  <c r="D22" i="172"/>
  <c r="D23" i="172"/>
  <c r="D24" i="172"/>
  <c r="D25" i="172"/>
  <c r="D26" i="172"/>
  <c r="D27" i="172"/>
  <c r="D28" i="172"/>
  <c r="E24" i="172"/>
  <c r="E25" i="172"/>
  <c r="F29" i="172"/>
  <c r="C29" i="172"/>
  <c r="G4" i="171"/>
  <c r="G5" i="171"/>
  <c r="H19" i="171"/>
  <c r="G6" i="171"/>
  <c r="G7" i="171"/>
  <c r="G8" i="171"/>
  <c r="G9" i="171"/>
  <c r="G10" i="171"/>
  <c r="G11" i="171"/>
  <c r="G12" i="171"/>
  <c r="G13" i="171"/>
  <c r="G14" i="171"/>
  <c r="H14" i="171"/>
  <c r="G15" i="171"/>
  <c r="G16" i="171"/>
  <c r="G17" i="171"/>
  <c r="G18" i="171"/>
  <c r="H18" i="171"/>
  <c r="G19" i="171"/>
  <c r="G20" i="171"/>
  <c r="G21" i="171"/>
  <c r="G22" i="171"/>
  <c r="H22" i="171"/>
  <c r="G23" i="171"/>
  <c r="G24" i="171"/>
  <c r="G25" i="171"/>
  <c r="G26" i="171"/>
  <c r="H26" i="171"/>
  <c r="G27" i="171"/>
  <c r="G28" i="171"/>
  <c r="H8" i="171"/>
  <c r="H15" i="171"/>
  <c r="H16" i="171"/>
  <c r="H23" i="171"/>
  <c r="H24" i="171"/>
  <c r="H27" i="171"/>
  <c r="D4" i="171"/>
  <c r="D5" i="171"/>
  <c r="E5" i="171"/>
  <c r="D6" i="171"/>
  <c r="D7" i="171"/>
  <c r="D8" i="171"/>
  <c r="D9" i="171"/>
  <c r="D10" i="171"/>
  <c r="D11" i="171"/>
  <c r="D12" i="171"/>
  <c r="D13" i="171"/>
  <c r="E13" i="171"/>
  <c r="D14" i="171"/>
  <c r="D15" i="171"/>
  <c r="D16" i="171"/>
  <c r="D17" i="171"/>
  <c r="D18" i="171"/>
  <c r="D19" i="171"/>
  <c r="D20" i="171"/>
  <c r="D21" i="171"/>
  <c r="E21" i="171"/>
  <c r="D22" i="171"/>
  <c r="D23" i="171"/>
  <c r="D24" i="171"/>
  <c r="D25" i="171"/>
  <c r="D26" i="171"/>
  <c r="D27" i="171"/>
  <c r="D28" i="171"/>
  <c r="E4" i="171"/>
  <c r="E9" i="171"/>
  <c r="E12" i="171"/>
  <c r="E20" i="171"/>
  <c r="E25" i="171"/>
  <c r="E28" i="171"/>
  <c r="F29" i="171"/>
  <c r="C29" i="171"/>
  <c r="G4" i="169"/>
  <c r="G5" i="169"/>
  <c r="G6" i="169"/>
  <c r="G7" i="169"/>
  <c r="G8" i="169"/>
  <c r="G9" i="169"/>
  <c r="G10" i="169"/>
  <c r="G11" i="169"/>
  <c r="G12" i="169"/>
  <c r="G13" i="169"/>
  <c r="G14" i="169"/>
  <c r="G15" i="169"/>
  <c r="G16" i="169"/>
  <c r="G17" i="169"/>
  <c r="G18" i="169"/>
  <c r="G19" i="169"/>
  <c r="G20" i="169"/>
  <c r="G21" i="169"/>
  <c r="G22" i="169"/>
  <c r="G23" i="169"/>
  <c r="G24" i="169"/>
  <c r="G25" i="169"/>
  <c r="G26" i="169"/>
  <c r="G27" i="169"/>
  <c r="G28" i="169"/>
  <c r="D4" i="169"/>
  <c r="D5" i="169"/>
  <c r="D6" i="169"/>
  <c r="D7" i="169"/>
  <c r="D8" i="169"/>
  <c r="D9" i="169"/>
  <c r="D10" i="169"/>
  <c r="D11" i="169"/>
  <c r="D12" i="169"/>
  <c r="D13" i="169"/>
  <c r="D14" i="169"/>
  <c r="D15" i="169"/>
  <c r="D16" i="169"/>
  <c r="D17" i="169"/>
  <c r="D18" i="169"/>
  <c r="D19" i="169"/>
  <c r="D20" i="169"/>
  <c r="D21" i="169"/>
  <c r="D22" i="169"/>
  <c r="D23" i="169"/>
  <c r="D24" i="169"/>
  <c r="D25" i="169"/>
  <c r="D26" i="169"/>
  <c r="D27" i="169"/>
  <c r="D28" i="169"/>
  <c r="F29" i="169"/>
  <c r="C29" i="169"/>
  <c r="G4" i="167"/>
  <c r="H4" i="167"/>
  <c r="G5" i="167"/>
  <c r="G6" i="167"/>
  <c r="G7" i="167"/>
  <c r="G8" i="167"/>
  <c r="H8" i="167"/>
  <c r="G9" i="167"/>
  <c r="G10" i="167"/>
  <c r="G11" i="167"/>
  <c r="G12" i="167"/>
  <c r="H12" i="167"/>
  <c r="G13" i="167"/>
  <c r="G14" i="167"/>
  <c r="G15" i="167"/>
  <c r="G16" i="167"/>
  <c r="H16" i="167"/>
  <c r="G17" i="167"/>
  <c r="G18" i="167"/>
  <c r="G19" i="167"/>
  <c r="G20" i="167"/>
  <c r="H20" i="167"/>
  <c r="G21" i="167"/>
  <c r="G22" i="167"/>
  <c r="G23" i="167"/>
  <c r="G24" i="167"/>
  <c r="H24" i="167"/>
  <c r="G25" i="167"/>
  <c r="G26" i="167"/>
  <c r="G27" i="167"/>
  <c r="G28" i="167"/>
  <c r="H28" i="167"/>
  <c r="D4" i="167"/>
  <c r="E4" i="167"/>
  <c r="D5" i="167"/>
  <c r="D6" i="167"/>
  <c r="D7" i="167"/>
  <c r="D8" i="167"/>
  <c r="E8" i="167"/>
  <c r="D9" i="167"/>
  <c r="D10" i="167"/>
  <c r="D11" i="167"/>
  <c r="D12" i="167"/>
  <c r="E12" i="167"/>
  <c r="D13" i="167"/>
  <c r="D14" i="167"/>
  <c r="D15" i="167"/>
  <c r="D16" i="167"/>
  <c r="E16" i="167"/>
  <c r="D17" i="167"/>
  <c r="D18" i="167"/>
  <c r="D19" i="167"/>
  <c r="D20" i="167"/>
  <c r="E20" i="167"/>
  <c r="D21" i="167"/>
  <c r="D22" i="167"/>
  <c r="D23" i="167"/>
  <c r="D24" i="167"/>
  <c r="E24" i="167"/>
  <c r="D25" i="167"/>
  <c r="D26" i="167"/>
  <c r="D27" i="167"/>
  <c r="D28" i="167"/>
  <c r="E28" i="167"/>
  <c r="E18" i="167"/>
  <c r="F29" i="167"/>
  <c r="C29" i="167"/>
  <c r="G4" i="166"/>
  <c r="G5" i="166"/>
  <c r="G6" i="166"/>
  <c r="G7" i="166"/>
  <c r="G8" i="166"/>
  <c r="G9" i="166"/>
  <c r="G10" i="166"/>
  <c r="G11" i="166"/>
  <c r="G12" i="166"/>
  <c r="G13" i="166"/>
  <c r="G14" i="166"/>
  <c r="G15" i="166"/>
  <c r="G16" i="166"/>
  <c r="G17" i="166"/>
  <c r="G18" i="166"/>
  <c r="G19" i="166"/>
  <c r="G20" i="166"/>
  <c r="G21" i="166"/>
  <c r="G22" i="166"/>
  <c r="G23" i="166"/>
  <c r="G24" i="166"/>
  <c r="G25" i="166"/>
  <c r="G26" i="166"/>
  <c r="G27" i="166"/>
  <c r="G28" i="166"/>
  <c r="H25" i="166"/>
  <c r="D4" i="166"/>
  <c r="D5" i="166"/>
  <c r="E22" i="166"/>
  <c r="D6" i="166"/>
  <c r="D7" i="166"/>
  <c r="D8" i="166"/>
  <c r="D9" i="166"/>
  <c r="D10" i="166"/>
  <c r="D11" i="166"/>
  <c r="D12" i="166"/>
  <c r="D13" i="166"/>
  <c r="E13" i="166"/>
  <c r="D14" i="166"/>
  <c r="D15" i="166"/>
  <c r="D16" i="166"/>
  <c r="D17" i="166"/>
  <c r="E17" i="166"/>
  <c r="D18" i="166"/>
  <c r="D19" i="166"/>
  <c r="D20" i="166"/>
  <c r="D21" i="166"/>
  <c r="E21" i="166"/>
  <c r="D22" i="166"/>
  <c r="D23" i="166"/>
  <c r="D24" i="166"/>
  <c r="D25" i="166"/>
  <c r="E25" i="166"/>
  <c r="D26" i="166"/>
  <c r="D27" i="166"/>
  <c r="D28" i="166"/>
  <c r="E6" i="166"/>
  <c r="E26" i="166"/>
  <c r="F29" i="166"/>
  <c r="C29" i="166"/>
  <c r="G4" i="165"/>
  <c r="G5" i="165"/>
  <c r="G7" i="165"/>
  <c r="G8" i="165"/>
  <c r="G9" i="165"/>
  <c r="G10" i="165"/>
  <c r="G11" i="165"/>
  <c r="G12" i="165"/>
  <c r="G13" i="165"/>
  <c r="G14" i="165"/>
  <c r="G15" i="165"/>
  <c r="G16" i="165"/>
  <c r="G17" i="165"/>
  <c r="G18" i="165"/>
  <c r="G19" i="165"/>
  <c r="G20" i="165"/>
  <c r="G21" i="165"/>
  <c r="G22" i="165"/>
  <c r="G23" i="165"/>
  <c r="G24" i="165"/>
  <c r="G25" i="165"/>
  <c r="G26" i="165"/>
  <c r="G27" i="165"/>
  <c r="G28" i="165"/>
  <c r="D4" i="165"/>
  <c r="D5" i="165"/>
  <c r="D7" i="165"/>
  <c r="D8" i="165"/>
  <c r="D9" i="165"/>
  <c r="D10" i="165"/>
  <c r="D11" i="165"/>
  <c r="D12" i="165"/>
  <c r="D13" i="165"/>
  <c r="D14" i="165"/>
  <c r="D15" i="165"/>
  <c r="D16" i="165"/>
  <c r="D17" i="165"/>
  <c r="D18" i="165"/>
  <c r="D19" i="165"/>
  <c r="D20" i="165"/>
  <c r="D21" i="165"/>
  <c r="D22" i="165"/>
  <c r="D23" i="165"/>
  <c r="D24" i="165"/>
  <c r="D25" i="165"/>
  <c r="D26" i="165"/>
  <c r="D27" i="165"/>
  <c r="D28" i="165"/>
  <c r="G4" i="162"/>
  <c r="G6" i="162"/>
  <c r="G7" i="162"/>
  <c r="G8" i="162"/>
  <c r="G9" i="162"/>
  <c r="G10" i="162"/>
  <c r="G11" i="162"/>
  <c r="G12" i="162"/>
  <c r="G13" i="162"/>
  <c r="G14" i="162"/>
  <c r="G15" i="162"/>
  <c r="G16" i="162"/>
  <c r="G17" i="162"/>
  <c r="G18" i="162"/>
  <c r="G19" i="162"/>
  <c r="G20" i="162"/>
  <c r="G21" i="162"/>
  <c r="G22" i="162"/>
  <c r="G23" i="162"/>
  <c r="G24" i="162"/>
  <c r="G25" i="162"/>
  <c r="G26" i="162"/>
  <c r="G27" i="162"/>
  <c r="G28" i="162"/>
  <c r="D4" i="162"/>
  <c r="D6" i="162"/>
  <c r="D7" i="162"/>
  <c r="D8" i="162"/>
  <c r="D9" i="162"/>
  <c r="D10" i="162"/>
  <c r="D11" i="162"/>
  <c r="D12" i="162"/>
  <c r="D13" i="162"/>
  <c r="D14" i="162"/>
  <c r="D15" i="162"/>
  <c r="D16" i="162"/>
  <c r="D17" i="162"/>
  <c r="D18" i="162"/>
  <c r="D19" i="162"/>
  <c r="D20" i="162"/>
  <c r="D21" i="162"/>
  <c r="D22" i="162"/>
  <c r="D23" i="162"/>
  <c r="D24" i="162"/>
  <c r="D25" i="162"/>
  <c r="D26" i="162"/>
  <c r="D27" i="162"/>
  <c r="D28" i="162"/>
  <c r="G4" i="161"/>
  <c r="G5" i="161"/>
  <c r="G7" i="161"/>
  <c r="G8" i="161"/>
  <c r="G9" i="161"/>
  <c r="G10" i="161"/>
  <c r="G11" i="161"/>
  <c r="G12" i="161"/>
  <c r="G13" i="161"/>
  <c r="G14" i="161"/>
  <c r="G15" i="161"/>
  <c r="G16" i="161"/>
  <c r="G17" i="161"/>
  <c r="G18" i="161"/>
  <c r="G19" i="161"/>
  <c r="G20" i="161"/>
  <c r="G21" i="161"/>
  <c r="G22" i="161"/>
  <c r="G23" i="161"/>
  <c r="G24" i="161"/>
  <c r="G25" i="161"/>
  <c r="G26" i="161"/>
  <c r="G27" i="161"/>
  <c r="G28" i="161"/>
  <c r="D4" i="161"/>
  <c r="D5" i="161"/>
  <c r="D7" i="161"/>
  <c r="D8" i="161"/>
  <c r="D9" i="161"/>
  <c r="D10" i="161"/>
  <c r="D11" i="161"/>
  <c r="D12" i="161"/>
  <c r="D13" i="161"/>
  <c r="D14" i="161"/>
  <c r="D15" i="161"/>
  <c r="D16" i="161"/>
  <c r="D17" i="161"/>
  <c r="D18" i="161"/>
  <c r="D19" i="161"/>
  <c r="D20" i="161"/>
  <c r="D21" i="161"/>
  <c r="D22" i="161"/>
  <c r="D23" i="161"/>
  <c r="D24" i="161"/>
  <c r="D25" i="161"/>
  <c r="D26" i="161"/>
  <c r="D27" i="161"/>
  <c r="D28" i="161"/>
  <c r="G4" i="160"/>
  <c r="G5" i="160"/>
  <c r="G6" i="160"/>
  <c r="G8" i="160"/>
  <c r="G9" i="160"/>
  <c r="G10" i="160"/>
  <c r="H27" i="160"/>
  <c r="G7" i="160"/>
  <c r="H9" i="160"/>
  <c r="G11" i="160"/>
  <c r="G12" i="160"/>
  <c r="G13" i="160"/>
  <c r="H13" i="160"/>
  <c r="G14" i="160"/>
  <c r="H14" i="160"/>
  <c r="G15" i="160"/>
  <c r="G16" i="160"/>
  <c r="G17" i="160"/>
  <c r="H17" i="160"/>
  <c r="G18" i="160"/>
  <c r="H18" i="160"/>
  <c r="G19" i="160"/>
  <c r="G20" i="160"/>
  <c r="G21" i="160"/>
  <c r="H21" i="160"/>
  <c r="G22" i="160"/>
  <c r="H22" i="160"/>
  <c r="G23" i="160"/>
  <c r="G24" i="160"/>
  <c r="G25" i="160"/>
  <c r="H25" i="160"/>
  <c r="G26" i="160"/>
  <c r="H26" i="160"/>
  <c r="G27" i="160"/>
  <c r="G28" i="160"/>
  <c r="H7" i="160"/>
  <c r="H11" i="160"/>
  <c r="H23" i="160"/>
  <c r="D4" i="160"/>
  <c r="D5" i="160"/>
  <c r="D6" i="160"/>
  <c r="D7" i="160"/>
  <c r="D8" i="160"/>
  <c r="D9" i="160"/>
  <c r="D10" i="160"/>
  <c r="D11" i="160"/>
  <c r="D12" i="160"/>
  <c r="D13" i="160"/>
  <c r="D14" i="160"/>
  <c r="D15" i="160"/>
  <c r="D16" i="160"/>
  <c r="D17" i="160"/>
  <c r="D18" i="160"/>
  <c r="D19" i="160"/>
  <c r="D20" i="160"/>
  <c r="D21" i="160"/>
  <c r="D22" i="160"/>
  <c r="D23" i="160"/>
  <c r="D24" i="160"/>
  <c r="D25" i="160"/>
  <c r="D26" i="160"/>
  <c r="D27" i="160"/>
  <c r="D28" i="160"/>
  <c r="F29" i="160"/>
  <c r="C29" i="160"/>
  <c r="G4" i="159"/>
  <c r="G5" i="159"/>
  <c r="G7" i="159"/>
  <c r="G8" i="159"/>
  <c r="G9" i="159"/>
  <c r="G10" i="159"/>
  <c r="G11" i="159"/>
  <c r="G12" i="159"/>
  <c r="G13" i="159"/>
  <c r="G14" i="159"/>
  <c r="G15" i="159"/>
  <c r="G16" i="159"/>
  <c r="G17" i="159"/>
  <c r="G18" i="159"/>
  <c r="G19" i="159"/>
  <c r="G20" i="159"/>
  <c r="G21" i="159"/>
  <c r="G22" i="159"/>
  <c r="G23" i="159"/>
  <c r="G24" i="159"/>
  <c r="G25" i="159"/>
  <c r="G26" i="159"/>
  <c r="G27" i="159"/>
  <c r="G28" i="159"/>
  <c r="D4" i="159"/>
  <c r="D5" i="159"/>
  <c r="D7" i="159"/>
  <c r="D8" i="159"/>
  <c r="D9" i="159"/>
  <c r="D10" i="159"/>
  <c r="D11" i="159"/>
  <c r="D12" i="159"/>
  <c r="D13" i="159"/>
  <c r="D14" i="159"/>
  <c r="D15" i="159"/>
  <c r="D16" i="159"/>
  <c r="D17" i="159"/>
  <c r="D18" i="159"/>
  <c r="D19" i="159"/>
  <c r="D20" i="159"/>
  <c r="D21" i="159"/>
  <c r="D22" i="159"/>
  <c r="D23" i="159"/>
  <c r="D24" i="159"/>
  <c r="D25" i="159"/>
  <c r="D26" i="159"/>
  <c r="D27" i="159"/>
  <c r="D28" i="159"/>
  <c r="G4" i="158"/>
  <c r="G8" i="158"/>
  <c r="G9" i="158"/>
  <c r="G10" i="158"/>
  <c r="H4" i="158"/>
  <c r="G5" i="158"/>
  <c r="G6" i="158"/>
  <c r="G7" i="158"/>
  <c r="H8" i="158"/>
  <c r="G11" i="158"/>
  <c r="G12" i="158"/>
  <c r="H12" i="158"/>
  <c r="G13" i="158"/>
  <c r="H13" i="158"/>
  <c r="G14" i="158"/>
  <c r="H14" i="158"/>
  <c r="G15" i="158"/>
  <c r="G16" i="158"/>
  <c r="H16" i="158"/>
  <c r="G17" i="158"/>
  <c r="H17" i="158"/>
  <c r="G18" i="158"/>
  <c r="H18" i="158"/>
  <c r="G19" i="158"/>
  <c r="G20" i="158"/>
  <c r="H20" i="158"/>
  <c r="G21" i="158"/>
  <c r="H21" i="158"/>
  <c r="G22" i="158"/>
  <c r="H22" i="158"/>
  <c r="G23" i="158"/>
  <c r="G24" i="158"/>
  <c r="H24" i="158"/>
  <c r="G25" i="158"/>
  <c r="H25" i="158"/>
  <c r="G26" i="158"/>
  <c r="H26" i="158"/>
  <c r="G27" i="158"/>
  <c r="G28" i="158"/>
  <c r="H28" i="158"/>
  <c r="H7" i="158"/>
  <c r="H11" i="158"/>
  <c r="H23" i="158"/>
  <c r="H27" i="158"/>
  <c r="D4" i="158"/>
  <c r="D5" i="158"/>
  <c r="D6" i="158"/>
  <c r="D7" i="158"/>
  <c r="D8" i="158"/>
  <c r="D9" i="158"/>
  <c r="D10" i="158"/>
  <c r="E16" i="158"/>
  <c r="D11" i="158"/>
  <c r="D12" i="158"/>
  <c r="D13" i="158"/>
  <c r="D14" i="158"/>
  <c r="D15" i="158"/>
  <c r="D16" i="158"/>
  <c r="D17" i="158"/>
  <c r="D18" i="158"/>
  <c r="D19" i="158"/>
  <c r="D20" i="158"/>
  <c r="D21" i="158"/>
  <c r="D22" i="158"/>
  <c r="D23" i="158"/>
  <c r="D24" i="158"/>
  <c r="D25" i="158"/>
  <c r="D26" i="158"/>
  <c r="D27" i="158"/>
  <c r="E27" i="158"/>
  <c r="D28" i="158"/>
  <c r="E20" i="158"/>
  <c r="F29" i="158"/>
  <c r="C29" i="158"/>
  <c r="G4" i="156"/>
  <c r="G5" i="156"/>
  <c r="G6" i="156"/>
  <c r="G7" i="156"/>
  <c r="G9" i="156"/>
  <c r="G10" i="156"/>
  <c r="G11" i="156"/>
  <c r="G12" i="156"/>
  <c r="G13" i="156"/>
  <c r="G14" i="156"/>
  <c r="G15" i="156"/>
  <c r="G16" i="156"/>
  <c r="G17" i="156"/>
  <c r="G18" i="156"/>
  <c r="G19" i="156"/>
  <c r="G20" i="156"/>
  <c r="G21" i="156"/>
  <c r="G22" i="156"/>
  <c r="G23" i="156"/>
  <c r="G24" i="156"/>
  <c r="G25" i="156"/>
  <c r="G26" i="156"/>
  <c r="G27" i="156"/>
  <c r="G28" i="156"/>
  <c r="D4" i="156"/>
  <c r="D5" i="156"/>
  <c r="D6" i="156"/>
  <c r="D7" i="156"/>
  <c r="D9" i="156"/>
  <c r="D10" i="156"/>
  <c r="D11" i="156"/>
  <c r="D12" i="156"/>
  <c r="D13" i="156"/>
  <c r="D14" i="156"/>
  <c r="D15" i="156"/>
  <c r="D16" i="156"/>
  <c r="D17" i="156"/>
  <c r="D18" i="156"/>
  <c r="D19" i="156"/>
  <c r="D20" i="156"/>
  <c r="D21" i="156"/>
  <c r="D22" i="156"/>
  <c r="D23" i="156"/>
  <c r="D24" i="156"/>
  <c r="D25" i="156"/>
  <c r="D26" i="156"/>
  <c r="D27" i="156"/>
  <c r="D28" i="156"/>
  <c r="G4" i="155"/>
  <c r="G5" i="155"/>
  <c r="H5" i="155"/>
  <c r="G6" i="155"/>
  <c r="G7" i="155"/>
  <c r="G8" i="155"/>
  <c r="G9" i="155"/>
  <c r="H9" i="155"/>
  <c r="G10" i="155"/>
  <c r="G11" i="155"/>
  <c r="G12" i="155"/>
  <c r="G13" i="155"/>
  <c r="H13" i="155"/>
  <c r="G14" i="155"/>
  <c r="G15" i="155"/>
  <c r="G16" i="155"/>
  <c r="G17" i="155"/>
  <c r="H17" i="155"/>
  <c r="G18" i="155"/>
  <c r="G19" i="155"/>
  <c r="G20" i="155"/>
  <c r="G21" i="155"/>
  <c r="H21" i="155"/>
  <c r="G22" i="155"/>
  <c r="G23" i="155"/>
  <c r="G24" i="155"/>
  <c r="G25" i="155"/>
  <c r="H25" i="155"/>
  <c r="G26" i="155"/>
  <c r="G27" i="155"/>
  <c r="G28" i="155"/>
  <c r="H7" i="155"/>
  <c r="H19" i="155"/>
  <c r="D4" i="155"/>
  <c r="D5" i="155"/>
  <c r="E24" i="155"/>
  <c r="D6" i="155"/>
  <c r="D7" i="155"/>
  <c r="D8" i="155"/>
  <c r="D9" i="155"/>
  <c r="D10" i="155"/>
  <c r="E10" i="155"/>
  <c r="D11" i="155"/>
  <c r="D12" i="155"/>
  <c r="D13" i="155"/>
  <c r="D14" i="155"/>
  <c r="E14" i="155"/>
  <c r="D15" i="155"/>
  <c r="D16" i="155"/>
  <c r="D17" i="155"/>
  <c r="D18" i="155"/>
  <c r="E18" i="155"/>
  <c r="D19" i="155"/>
  <c r="D20" i="155"/>
  <c r="D21" i="155"/>
  <c r="D22" i="155"/>
  <c r="E22" i="155"/>
  <c r="D23" i="155"/>
  <c r="D24" i="155"/>
  <c r="D25" i="155"/>
  <c r="E25" i="155"/>
  <c r="D26" i="155"/>
  <c r="E26" i="155"/>
  <c r="D27" i="155"/>
  <c r="D28" i="155"/>
  <c r="E4" i="155"/>
  <c r="E8" i="155"/>
  <c r="F29" i="155"/>
  <c r="C29" i="155"/>
  <c r="G4" i="154"/>
  <c r="G5" i="154"/>
  <c r="G6" i="154"/>
  <c r="H19" i="154"/>
  <c r="G7" i="154"/>
  <c r="G8" i="154"/>
  <c r="G9" i="154"/>
  <c r="G10" i="154"/>
  <c r="G11" i="154"/>
  <c r="G12" i="154"/>
  <c r="G13" i="154"/>
  <c r="G14" i="154"/>
  <c r="G15" i="154"/>
  <c r="G16" i="154"/>
  <c r="G17" i="154"/>
  <c r="G18" i="154"/>
  <c r="G19" i="154"/>
  <c r="G20" i="154"/>
  <c r="G21" i="154"/>
  <c r="G22" i="154"/>
  <c r="G23" i="154"/>
  <c r="G24" i="154"/>
  <c r="G25" i="154"/>
  <c r="G26" i="154"/>
  <c r="G27" i="154"/>
  <c r="G28" i="154"/>
  <c r="D4" i="154"/>
  <c r="D5" i="154"/>
  <c r="D6" i="154"/>
  <c r="D7" i="154"/>
  <c r="D8" i="154"/>
  <c r="D9" i="154"/>
  <c r="D10" i="154"/>
  <c r="D11" i="154"/>
  <c r="D12" i="154"/>
  <c r="D13" i="154"/>
  <c r="D14" i="154"/>
  <c r="D15" i="154"/>
  <c r="D16" i="154"/>
  <c r="D17" i="154"/>
  <c r="D18" i="154"/>
  <c r="D19" i="154"/>
  <c r="D20" i="154"/>
  <c r="D21" i="154"/>
  <c r="D22" i="154"/>
  <c r="D23" i="154"/>
  <c r="D24" i="154"/>
  <c r="D25" i="154"/>
  <c r="D26" i="154"/>
  <c r="D27" i="154"/>
  <c r="D28" i="154"/>
  <c r="F29" i="154"/>
  <c r="C29" i="154"/>
  <c r="G4" i="153"/>
  <c r="H8" i="153"/>
  <c r="G5" i="153"/>
  <c r="G6" i="153"/>
  <c r="G7" i="153"/>
  <c r="G8" i="153"/>
  <c r="G9" i="153"/>
  <c r="G10" i="153"/>
  <c r="G11" i="153"/>
  <c r="G12" i="153"/>
  <c r="G13" i="153"/>
  <c r="G14" i="153"/>
  <c r="G15" i="153"/>
  <c r="G16" i="153"/>
  <c r="G17" i="153"/>
  <c r="G18" i="153"/>
  <c r="G19" i="153"/>
  <c r="G20" i="153"/>
  <c r="G21" i="153"/>
  <c r="G22" i="153"/>
  <c r="G23" i="153"/>
  <c r="G24" i="153"/>
  <c r="G25" i="153"/>
  <c r="G26" i="153"/>
  <c r="G27" i="153"/>
  <c r="G28" i="153"/>
  <c r="D4" i="153"/>
  <c r="E12" i="153"/>
  <c r="D5" i="153"/>
  <c r="D6" i="153"/>
  <c r="D7" i="153"/>
  <c r="D8" i="153"/>
  <c r="D9" i="153"/>
  <c r="D10" i="153"/>
  <c r="D11" i="153"/>
  <c r="D12" i="153"/>
  <c r="D13" i="153"/>
  <c r="D14" i="153"/>
  <c r="D15" i="153"/>
  <c r="D16" i="153"/>
  <c r="D17" i="153"/>
  <c r="D18" i="153"/>
  <c r="D19" i="153"/>
  <c r="D20" i="153"/>
  <c r="D21" i="153"/>
  <c r="D22" i="153"/>
  <c r="D23" i="153"/>
  <c r="D24" i="153"/>
  <c r="D25" i="153"/>
  <c r="D26" i="153"/>
  <c r="D27" i="153"/>
  <c r="D28" i="153"/>
  <c r="F29" i="153"/>
  <c r="C29" i="153"/>
  <c r="G4" i="152"/>
  <c r="G5" i="152"/>
  <c r="G6" i="152"/>
  <c r="G8" i="152"/>
  <c r="G9" i="152"/>
  <c r="G10" i="152"/>
  <c r="G11" i="152"/>
  <c r="G12" i="152"/>
  <c r="G13" i="152"/>
  <c r="G14" i="152"/>
  <c r="G15" i="152"/>
  <c r="G16" i="152"/>
  <c r="G17" i="152"/>
  <c r="G18" i="152"/>
  <c r="G19" i="152"/>
  <c r="G20" i="152"/>
  <c r="G21" i="152"/>
  <c r="G22" i="152"/>
  <c r="G23" i="152"/>
  <c r="G24" i="152"/>
  <c r="G25" i="152"/>
  <c r="H25" i="152"/>
  <c r="G26" i="152"/>
  <c r="G27" i="152"/>
  <c r="G28" i="152"/>
  <c r="D4" i="152"/>
  <c r="D5" i="152"/>
  <c r="D6" i="152"/>
  <c r="D8" i="152"/>
  <c r="D9" i="152"/>
  <c r="D10" i="152"/>
  <c r="D11" i="152"/>
  <c r="D12" i="152"/>
  <c r="D13" i="152"/>
  <c r="D14" i="152"/>
  <c r="D15" i="152"/>
  <c r="D16" i="152"/>
  <c r="D17" i="152"/>
  <c r="D18" i="152"/>
  <c r="D19" i="152"/>
  <c r="D20" i="152"/>
  <c r="D21" i="152"/>
  <c r="D22" i="152"/>
  <c r="D23" i="152"/>
  <c r="D24" i="152"/>
  <c r="D25" i="152"/>
  <c r="D26" i="152"/>
  <c r="D27" i="152"/>
  <c r="D28" i="152"/>
  <c r="G4" i="151"/>
  <c r="H24" i="151"/>
  <c r="G5" i="151"/>
  <c r="G6" i="151"/>
  <c r="G7" i="151"/>
  <c r="G8" i="151"/>
  <c r="H8" i="151"/>
  <c r="G9" i="151"/>
  <c r="G10" i="151"/>
  <c r="G11" i="151"/>
  <c r="G12" i="151"/>
  <c r="H12" i="151"/>
  <c r="G13" i="151"/>
  <c r="G14" i="151"/>
  <c r="G15" i="151"/>
  <c r="G16" i="151"/>
  <c r="H16" i="151"/>
  <c r="G17" i="151"/>
  <c r="G18" i="151"/>
  <c r="G19" i="151"/>
  <c r="G20" i="151"/>
  <c r="H20" i="151"/>
  <c r="G21" i="151"/>
  <c r="G22" i="151"/>
  <c r="G23" i="151"/>
  <c r="G24" i="151"/>
  <c r="G25" i="151"/>
  <c r="G26" i="151"/>
  <c r="G27" i="151"/>
  <c r="G28" i="151"/>
  <c r="H28" i="151"/>
  <c r="D4" i="151"/>
  <c r="D5" i="151"/>
  <c r="E8" i="151"/>
  <c r="D6" i="151"/>
  <c r="D7" i="151"/>
  <c r="D8" i="151"/>
  <c r="D9" i="151"/>
  <c r="D10" i="151"/>
  <c r="D11" i="151"/>
  <c r="D12" i="151"/>
  <c r="D13" i="151"/>
  <c r="E13" i="151"/>
  <c r="D14" i="151"/>
  <c r="E14" i="151"/>
  <c r="D15" i="151"/>
  <c r="D16" i="151"/>
  <c r="D17" i="151"/>
  <c r="D18" i="151"/>
  <c r="E18" i="151"/>
  <c r="D19" i="151"/>
  <c r="D20" i="151"/>
  <c r="D21" i="151"/>
  <c r="D22" i="151"/>
  <c r="D23" i="151"/>
  <c r="D24" i="151"/>
  <c r="D25" i="151"/>
  <c r="D26" i="151"/>
  <c r="D27" i="151"/>
  <c r="E27" i="151"/>
  <c r="D28" i="151"/>
  <c r="E6" i="151"/>
  <c r="E12" i="151"/>
  <c r="E17" i="151"/>
  <c r="E22" i="151"/>
  <c r="E28" i="151"/>
  <c r="F29" i="151"/>
  <c r="C29" i="151"/>
  <c r="G4" i="150"/>
  <c r="G5" i="150"/>
  <c r="G6" i="150"/>
  <c r="G7" i="150"/>
  <c r="G8" i="150"/>
  <c r="G9" i="150"/>
  <c r="G10" i="150"/>
  <c r="G11" i="150"/>
  <c r="G12" i="150"/>
  <c r="H12" i="150"/>
  <c r="G13" i="150"/>
  <c r="G14" i="150"/>
  <c r="G15" i="150"/>
  <c r="G16" i="150"/>
  <c r="H16" i="150"/>
  <c r="G17" i="150"/>
  <c r="G18" i="150"/>
  <c r="G19" i="150"/>
  <c r="G20" i="150"/>
  <c r="H20" i="150"/>
  <c r="G21" i="150"/>
  <c r="G22" i="150"/>
  <c r="G23" i="150"/>
  <c r="G24" i="150"/>
  <c r="G25" i="150"/>
  <c r="G26" i="150"/>
  <c r="G27" i="150"/>
  <c r="G28" i="150"/>
  <c r="H28" i="150"/>
  <c r="H24" i="150"/>
  <c r="D4" i="150"/>
  <c r="D5" i="150"/>
  <c r="D6" i="150"/>
  <c r="D7" i="150"/>
  <c r="D8" i="150"/>
  <c r="D9" i="150"/>
  <c r="E6" i="150"/>
  <c r="D10" i="150"/>
  <c r="D11" i="150"/>
  <c r="D12" i="150"/>
  <c r="D13" i="150"/>
  <c r="D14" i="150"/>
  <c r="D15" i="150"/>
  <c r="D16" i="150"/>
  <c r="D17" i="150"/>
  <c r="D18" i="150"/>
  <c r="D19" i="150"/>
  <c r="D20" i="150"/>
  <c r="D21" i="150"/>
  <c r="D22" i="150"/>
  <c r="D23" i="150"/>
  <c r="D24" i="150"/>
  <c r="D25" i="150"/>
  <c r="D26" i="150"/>
  <c r="D27" i="150"/>
  <c r="D28" i="150"/>
  <c r="E28" i="150"/>
  <c r="F29" i="150"/>
  <c r="C29" i="150"/>
  <c r="G4" i="149"/>
  <c r="G5" i="149"/>
  <c r="H24" i="149"/>
  <c r="G6" i="149"/>
  <c r="G7" i="149"/>
  <c r="G8" i="149"/>
  <c r="G9" i="149"/>
  <c r="G10" i="149"/>
  <c r="G11" i="149"/>
  <c r="G12" i="149"/>
  <c r="G13" i="149"/>
  <c r="G14" i="149"/>
  <c r="G15" i="149"/>
  <c r="G16" i="149"/>
  <c r="G17" i="149"/>
  <c r="G18" i="149"/>
  <c r="G19" i="149"/>
  <c r="G20" i="149"/>
  <c r="G21" i="149"/>
  <c r="G22" i="149"/>
  <c r="G23" i="149"/>
  <c r="G24" i="149"/>
  <c r="G25" i="149"/>
  <c r="G26" i="149"/>
  <c r="G27" i="149"/>
  <c r="G28" i="149"/>
  <c r="H8" i="149"/>
  <c r="D4" i="149"/>
  <c r="D5" i="149"/>
  <c r="D6" i="149"/>
  <c r="E22" i="149"/>
  <c r="D7" i="149"/>
  <c r="D8" i="149"/>
  <c r="D9" i="149"/>
  <c r="D10" i="149"/>
  <c r="D11" i="149"/>
  <c r="D12" i="149"/>
  <c r="D13" i="149"/>
  <c r="E13" i="149"/>
  <c r="D14" i="149"/>
  <c r="E14" i="149"/>
  <c r="D15" i="149"/>
  <c r="D16" i="149"/>
  <c r="D17" i="149"/>
  <c r="D18" i="149"/>
  <c r="E18" i="149"/>
  <c r="D19" i="149"/>
  <c r="D20" i="149"/>
  <c r="D21" i="149"/>
  <c r="D22" i="149"/>
  <c r="D23" i="149"/>
  <c r="D24" i="149"/>
  <c r="D25" i="149"/>
  <c r="D26" i="149"/>
  <c r="D27" i="149"/>
  <c r="D28" i="149"/>
  <c r="E6" i="149"/>
  <c r="E12" i="149"/>
  <c r="E17" i="149"/>
  <c r="E28" i="149"/>
  <c r="F29" i="149"/>
  <c r="C29" i="149"/>
  <c r="G4" i="148"/>
  <c r="G5" i="148"/>
  <c r="G6" i="148"/>
  <c r="G7" i="148"/>
  <c r="G8" i="148"/>
  <c r="G9" i="148"/>
  <c r="G10" i="148"/>
  <c r="G11" i="148"/>
  <c r="G12" i="148"/>
  <c r="G13" i="148"/>
  <c r="G14" i="148"/>
  <c r="G15" i="148"/>
  <c r="G16" i="148"/>
  <c r="G17" i="148"/>
  <c r="G18" i="148"/>
  <c r="G19" i="148"/>
  <c r="G20" i="148"/>
  <c r="G21" i="148"/>
  <c r="G22" i="148"/>
  <c r="G23" i="148"/>
  <c r="G24" i="148"/>
  <c r="G25" i="148"/>
  <c r="G26" i="148"/>
  <c r="G27" i="148"/>
  <c r="G28" i="148"/>
  <c r="H24" i="148"/>
  <c r="D4" i="148"/>
  <c r="E17" i="148"/>
  <c r="D5" i="148"/>
  <c r="E28" i="148"/>
  <c r="D6" i="148"/>
  <c r="D7" i="148"/>
  <c r="D8" i="148"/>
  <c r="D9" i="148"/>
  <c r="D10" i="148"/>
  <c r="D11" i="148"/>
  <c r="D12" i="148"/>
  <c r="D13" i="148"/>
  <c r="D14" i="148"/>
  <c r="D15" i="148"/>
  <c r="D16" i="148"/>
  <c r="D17" i="148"/>
  <c r="D18" i="148"/>
  <c r="D19" i="148"/>
  <c r="D20" i="148"/>
  <c r="D21" i="148"/>
  <c r="D22" i="148"/>
  <c r="D23" i="148"/>
  <c r="D24" i="148"/>
  <c r="D25" i="148"/>
  <c r="D26" i="148"/>
  <c r="D27" i="148"/>
  <c r="D28" i="148"/>
  <c r="E6" i="148"/>
  <c r="F29" i="148"/>
  <c r="C29" i="148"/>
  <c r="G4" i="147"/>
  <c r="G5" i="147"/>
  <c r="G6" i="147"/>
  <c r="G8" i="147"/>
  <c r="G9" i="147"/>
  <c r="G10" i="147"/>
  <c r="G11" i="147"/>
  <c r="G12" i="147"/>
  <c r="G13" i="147"/>
  <c r="G14" i="147"/>
  <c r="G15" i="147"/>
  <c r="G16" i="147"/>
  <c r="G17" i="147"/>
  <c r="G18" i="147"/>
  <c r="G19" i="147"/>
  <c r="G20" i="147"/>
  <c r="G21" i="147"/>
  <c r="G22" i="147"/>
  <c r="G23" i="147"/>
  <c r="G24" i="147"/>
  <c r="G25" i="147"/>
  <c r="G26" i="147"/>
  <c r="G27" i="147"/>
  <c r="G28" i="147"/>
  <c r="D4" i="147"/>
  <c r="D5" i="147"/>
  <c r="D6" i="147"/>
  <c r="D8" i="147"/>
  <c r="D9" i="147"/>
  <c r="D10" i="147"/>
  <c r="D11" i="147"/>
  <c r="D12" i="147"/>
  <c r="D13" i="147"/>
  <c r="D14" i="147"/>
  <c r="D15" i="147"/>
  <c r="D16" i="147"/>
  <c r="D17" i="147"/>
  <c r="D18" i="147"/>
  <c r="D19" i="147"/>
  <c r="D20" i="147"/>
  <c r="D21" i="147"/>
  <c r="D22" i="147"/>
  <c r="D23" i="147"/>
  <c r="D24" i="147"/>
  <c r="D25" i="147"/>
  <c r="D26" i="147"/>
  <c r="D27" i="147"/>
  <c r="D28" i="147"/>
  <c r="G4" i="146"/>
  <c r="G5" i="146"/>
  <c r="G6" i="146"/>
  <c r="G7" i="146"/>
  <c r="G8" i="146"/>
  <c r="G9" i="146"/>
  <c r="G11" i="146"/>
  <c r="G12" i="146"/>
  <c r="G13" i="146"/>
  <c r="G14" i="146"/>
  <c r="G15" i="146"/>
  <c r="G16" i="146"/>
  <c r="G17" i="146"/>
  <c r="G18" i="146"/>
  <c r="G19" i="146"/>
  <c r="G20" i="146"/>
  <c r="G21" i="146"/>
  <c r="G22" i="146"/>
  <c r="G23" i="146"/>
  <c r="G24" i="146"/>
  <c r="G25" i="146"/>
  <c r="G26" i="146"/>
  <c r="G27" i="146"/>
  <c r="G28" i="146"/>
  <c r="D4" i="146"/>
  <c r="D5" i="146"/>
  <c r="D6" i="146"/>
  <c r="D7" i="146"/>
  <c r="D8" i="146"/>
  <c r="D9" i="146"/>
  <c r="D11" i="146"/>
  <c r="D12" i="146"/>
  <c r="D13" i="146"/>
  <c r="D14" i="146"/>
  <c r="D15" i="146"/>
  <c r="D16" i="146"/>
  <c r="D17" i="146"/>
  <c r="D18" i="146"/>
  <c r="D19" i="146"/>
  <c r="D20" i="146"/>
  <c r="D21" i="146"/>
  <c r="D22" i="146"/>
  <c r="D23" i="146"/>
  <c r="D24" i="146"/>
  <c r="D25" i="146"/>
  <c r="D26" i="146"/>
  <c r="D27" i="146"/>
  <c r="D28" i="146"/>
  <c r="G4" i="145"/>
  <c r="G7" i="145"/>
  <c r="H11" i="145"/>
  <c r="G5" i="145"/>
  <c r="G6" i="145"/>
  <c r="G8" i="145"/>
  <c r="G9" i="145"/>
  <c r="G10" i="145"/>
  <c r="G11" i="145"/>
  <c r="G12" i="145"/>
  <c r="G13" i="145"/>
  <c r="G14" i="145"/>
  <c r="G15" i="145"/>
  <c r="G16" i="145"/>
  <c r="G17" i="145"/>
  <c r="G18" i="145"/>
  <c r="G19" i="145"/>
  <c r="G20" i="145"/>
  <c r="G21" i="145"/>
  <c r="G22" i="145"/>
  <c r="G23" i="145"/>
  <c r="G24" i="145"/>
  <c r="G25" i="145"/>
  <c r="G26" i="145"/>
  <c r="G27" i="145"/>
  <c r="G28" i="145"/>
  <c r="H28" i="145"/>
  <c r="H7" i="145"/>
  <c r="D4" i="145"/>
  <c r="D7" i="145"/>
  <c r="E20" i="145"/>
  <c r="D5" i="145"/>
  <c r="E12" i="145"/>
  <c r="D6" i="145"/>
  <c r="D8" i="145"/>
  <c r="D9" i="145"/>
  <c r="D10" i="145"/>
  <c r="D11" i="145"/>
  <c r="D12" i="145"/>
  <c r="D13" i="145"/>
  <c r="D14" i="145"/>
  <c r="D15" i="145"/>
  <c r="D16" i="145"/>
  <c r="D17" i="145"/>
  <c r="D18" i="145"/>
  <c r="D19" i="145"/>
  <c r="D20" i="145"/>
  <c r="D21" i="145"/>
  <c r="D22" i="145"/>
  <c r="D23" i="145"/>
  <c r="D24" i="145"/>
  <c r="D25" i="145"/>
  <c r="E25" i="145"/>
  <c r="D26" i="145"/>
  <c r="D27" i="145"/>
  <c r="D28" i="145"/>
  <c r="E4" i="145"/>
  <c r="E8" i="145"/>
  <c r="F29" i="145"/>
  <c r="C29" i="145"/>
  <c r="G4" i="144"/>
  <c r="G5" i="144"/>
  <c r="G6" i="144"/>
  <c r="G7" i="144"/>
  <c r="G9" i="144"/>
  <c r="G10" i="144"/>
  <c r="G11" i="144"/>
  <c r="G12" i="144"/>
  <c r="G13" i="144"/>
  <c r="G14" i="144"/>
  <c r="G15" i="144"/>
  <c r="G16" i="144"/>
  <c r="G17" i="144"/>
  <c r="G18" i="144"/>
  <c r="G19" i="144"/>
  <c r="G20" i="144"/>
  <c r="G21" i="144"/>
  <c r="G22" i="144"/>
  <c r="G23" i="144"/>
  <c r="G24" i="144"/>
  <c r="G25" i="144"/>
  <c r="H25" i="144"/>
  <c r="G26" i="144"/>
  <c r="G27" i="144"/>
  <c r="G28" i="144"/>
  <c r="D4" i="144"/>
  <c r="D5" i="144"/>
  <c r="D6" i="144"/>
  <c r="D7" i="144"/>
  <c r="D9" i="144"/>
  <c r="D10" i="144"/>
  <c r="D11" i="144"/>
  <c r="D12" i="144"/>
  <c r="D13" i="144"/>
  <c r="D14" i="144"/>
  <c r="D15" i="144"/>
  <c r="D16" i="144"/>
  <c r="D17" i="144"/>
  <c r="D18" i="144"/>
  <c r="D19" i="144"/>
  <c r="D20" i="144"/>
  <c r="D21" i="144"/>
  <c r="E21" i="144"/>
  <c r="D22" i="144"/>
  <c r="D23" i="144"/>
  <c r="D24" i="144"/>
  <c r="D25" i="144"/>
  <c r="E25" i="144"/>
  <c r="D26" i="144"/>
  <c r="D27" i="144"/>
  <c r="D28" i="144"/>
  <c r="G4" i="143"/>
  <c r="G5" i="143"/>
  <c r="G6" i="143"/>
  <c r="G7" i="143"/>
  <c r="G8" i="143"/>
  <c r="G9" i="143"/>
  <c r="G10" i="143"/>
  <c r="G11" i="143"/>
  <c r="G12" i="143"/>
  <c r="G13" i="143"/>
  <c r="G14" i="143"/>
  <c r="G15" i="143"/>
  <c r="G16" i="143"/>
  <c r="G17" i="143"/>
  <c r="G18" i="143"/>
  <c r="G19" i="143"/>
  <c r="G20" i="143"/>
  <c r="G21" i="143"/>
  <c r="G22" i="143"/>
  <c r="G23" i="143"/>
  <c r="G24" i="143"/>
  <c r="G25" i="143"/>
  <c r="G26" i="143"/>
  <c r="G27" i="143"/>
  <c r="G28" i="143"/>
  <c r="D4" i="143"/>
  <c r="D5" i="143"/>
  <c r="D6" i="143"/>
  <c r="E4" i="143"/>
  <c r="D7" i="143"/>
  <c r="D8" i="143"/>
  <c r="D9" i="143"/>
  <c r="D10" i="143"/>
  <c r="D11" i="143"/>
  <c r="D12" i="143"/>
  <c r="D13" i="143"/>
  <c r="D14" i="143"/>
  <c r="D15" i="143"/>
  <c r="D16" i="143"/>
  <c r="D17" i="143"/>
  <c r="D18" i="143"/>
  <c r="D19" i="143"/>
  <c r="D20" i="143"/>
  <c r="D21" i="143"/>
  <c r="D22" i="143"/>
  <c r="D23" i="143"/>
  <c r="D24" i="143"/>
  <c r="D25" i="143"/>
  <c r="D26" i="143"/>
  <c r="D27" i="143"/>
  <c r="D28" i="143"/>
  <c r="E20" i="143"/>
  <c r="F29" i="143"/>
  <c r="C29" i="143"/>
  <c r="G4" i="142"/>
  <c r="G5" i="142"/>
  <c r="G6" i="142"/>
  <c r="G7" i="142"/>
  <c r="G8" i="142"/>
  <c r="G9" i="142"/>
  <c r="G11" i="142"/>
  <c r="G12" i="142"/>
  <c r="G13" i="142"/>
  <c r="G14" i="142"/>
  <c r="G15" i="142"/>
  <c r="G16" i="142"/>
  <c r="G17" i="142"/>
  <c r="G18" i="142"/>
  <c r="G19" i="142"/>
  <c r="G20" i="142"/>
  <c r="G21" i="142"/>
  <c r="G22" i="142"/>
  <c r="G23" i="142"/>
  <c r="G24" i="142"/>
  <c r="G25" i="142"/>
  <c r="G26" i="142"/>
  <c r="G27" i="142"/>
  <c r="G28" i="142"/>
  <c r="D4" i="142"/>
  <c r="D5" i="142"/>
  <c r="D6" i="142"/>
  <c r="D7" i="142"/>
  <c r="D8" i="142"/>
  <c r="D9" i="142"/>
  <c r="D11" i="142"/>
  <c r="D12" i="142"/>
  <c r="D13" i="142"/>
  <c r="D14" i="142"/>
  <c r="D15" i="142"/>
  <c r="D16" i="142"/>
  <c r="D17" i="142"/>
  <c r="D18" i="142"/>
  <c r="D19" i="142"/>
  <c r="D20" i="142"/>
  <c r="D21" i="142"/>
  <c r="D22" i="142"/>
  <c r="D23" i="142"/>
  <c r="D24" i="142"/>
  <c r="D25" i="142"/>
  <c r="D26" i="142"/>
  <c r="D27" i="142"/>
  <c r="D28" i="142"/>
  <c r="G4" i="141"/>
  <c r="G5" i="141"/>
  <c r="G6" i="141"/>
  <c r="G7" i="141"/>
  <c r="H19" i="141"/>
  <c r="G8" i="141"/>
  <c r="G9" i="141"/>
  <c r="G10" i="141"/>
  <c r="G11" i="141"/>
  <c r="G12" i="141"/>
  <c r="G13" i="141"/>
  <c r="G14" i="141"/>
  <c r="G15" i="141"/>
  <c r="G16" i="141"/>
  <c r="G17" i="141"/>
  <c r="G18" i="141"/>
  <c r="G19" i="141"/>
  <c r="G20" i="141"/>
  <c r="G21" i="141"/>
  <c r="G22" i="141"/>
  <c r="G23" i="141"/>
  <c r="G24" i="141"/>
  <c r="G25" i="141"/>
  <c r="G26" i="141"/>
  <c r="G27" i="141"/>
  <c r="G28" i="141"/>
  <c r="H28" i="141"/>
  <c r="H7" i="141"/>
  <c r="H27" i="141"/>
  <c r="D4" i="141"/>
  <c r="D6" i="141"/>
  <c r="D7" i="141"/>
  <c r="E4" i="141"/>
  <c r="D5" i="141"/>
  <c r="D8" i="141"/>
  <c r="D9" i="141"/>
  <c r="D10" i="141"/>
  <c r="D11" i="141"/>
  <c r="D12" i="141"/>
  <c r="D13" i="141"/>
  <c r="D14" i="141"/>
  <c r="D15" i="141"/>
  <c r="D16" i="141"/>
  <c r="D17" i="141"/>
  <c r="D18" i="141"/>
  <c r="D19" i="141"/>
  <c r="D20" i="141"/>
  <c r="D21" i="141"/>
  <c r="D22" i="141"/>
  <c r="D23" i="141"/>
  <c r="D24" i="141"/>
  <c r="D25" i="141"/>
  <c r="D26" i="141"/>
  <c r="D27" i="141"/>
  <c r="D28" i="141"/>
  <c r="E12" i="141"/>
  <c r="E28" i="141"/>
  <c r="F29" i="141"/>
  <c r="C29" i="141"/>
  <c r="G4" i="140"/>
  <c r="G5" i="140"/>
  <c r="G6" i="140"/>
  <c r="G8" i="140"/>
  <c r="G9" i="140"/>
  <c r="G10" i="140"/>
  <c r="G11" i="140"/>
  <c r="G12" i="140"/>
  <c r="G13" i="140"/>
  <c r="G14" i="140"/>
  <c r="G15" i="140"/>
  <c r="G16" i="140"/>
  <c r="G17" i="140"/>
  <c r="G18" i="140"/>
  <c r="G19" i="140"/>
  <c r="G20" i="140"/>
  <c r="G21" i="140"/>
  <c r="G22" i="140"/>
  <c r="G23" i="140"/>
  <c r="G24" i="140"/>
  <c r="G25" i="140"/>
  <c r="G26" i="140"/>
  <c r="G27" i="140"/>
  <c r="G28" i="140"/>
  <c r="D4" i="140"/>
  <c r="D5" i="140"/>
  <c r="D6" i="140"/>
  <c r="D8" i="140"/>
  <c r="D9" i="140"/>
  <c r="D10" i="140"/>
  <c r="D11" i="140"/>
  <c r="D12" i="140"/>
  <c r="D13" i="140"/>
  <c r="D14" i="140"/>
  <c r="D15" i="140"/>
  <c r="D16" i="140"/>
  <c r="D17" i="140"/>
  <c r="D18" i="140"/>
  <c r="D19" i="140"/>
  <c r="D20" i="140"/>
  <c r="D21" i="140"/>
  <c r="D22" i="140"/>
  <c r="D23" i="140"/>
  <c r="D24" i="140"/>
  <c r="D25" i="140"/>
  <c r="E25" i="140"/>
  <c r="D26" i="140"/>
  <c r="D27" i="140"/>
  <c r="D28" i="140"/>
  <c r="G4" i="139"/>
  <c r="G5" i="139"/>
  <c r="G6" i="139"/>
  <c r="G7" i="139"/>
  <c r="G8" i="139"/>
  <c r="G9" i="139"/>
  <c r="G10" i="139"/>
  <c r="G11" i="139"/>
  <c r="G12" i="139"/>
  <c r="G13" i="139"/>
  <c r="G14" i="139"/>
  <c r="G15" i="139"/>
  <c r="G16" i="139"/>
  <c r="G17" i="139"/>
  <c r="G18" i="139"/>
  <c r="G19" i="139"/>
  <c r="G20" i="139"/>
  <c r="G21" i="139"/>
  <c r="G22" i="139"/>
  <c r="G23" i="139"/>
  <c r="G24" i="139"/>
  <c r="G25" i="139"/>
  <c r="G26" i="139"/>
  <c r="G27" i="139"/>
  <c r="G28" i="139"/>
  <c r="D4" i="139"/>
  <c r="D5" i="139"/>
  <c r="D6" i="139"/>
  <c r="D7" i="139"/>
  <c r="D8" i="139"/>
  <c r="D9" i="139"/>
  <c r="D10" i="139"/>
  <c r="D11" i="139"/>
  <c r="D12" i="139"/>
  <c r="D13" i="139"/>
  <c r="D14" i="139"/>
  <c r="D15" i="139"/>
  <c r="D16" i="139"/>
  <c r="D17" i="139"/>
  <c r="D18" i="139"/>
  <c r="D19" i="139"/>
  <c r="D20" i="139"/>
  <c r="D21" i="139"/>
  <c r="D22" i="139"/>
  <c r="D23" i="139"/>
  <c r="D24" i="139"/>
  <c r="D25" i="139"/>
  <c r="D26" i="139"/>
  <c r="D27" i="139"/>
  <c r="D28" i="139"/>
  <c r="F29" i="139"/>
  <c r="C29" i="139"/>
  <c r="G4" i="138"/>
  <c r="G5" i="138"/>
  <c r="G6" i="138"/>
  <c r="G7" i="138"/>
  <c r="G8" i="138"/>
  <c r="G9" i="138"/>
  <c r="G11" i="138"/>
  <c r="G12" i="138"/>
  <c r="G13" i="138"/>
  <c r="G14" i="138"/>
  <c r="G15" i="138"/>
  <c r="G16" i="138"/>
  <c r="G17" i="138"/>
  <c r="G18" i="138"/>
  <c r="G19" i="138"/>
  <c r="G20" i="138"/>
  <c r="G21" i="138"/>
  <c r="G22" i="138"/>
  <c r="G23" i="138"/>
  <c r="G24" i="138"/>
  <c r="G25" i="138"/>
  <c r="G26" i="138"/>
  <c r="G27" i="138"/>
  <c r="G28" i="138"/>
  <c r="D4" i="138"/>
  <c r="D5" i="138"/>
  <c r="D6" i="138"/>
  <c r="D7" i="138"/>
  <c r="D8" i="138"/>
  <c r="D9" i="138"/>
  <c r="D11" i="138"/>
  <c r="D12" i="138"/>
  <c r="D13" i="138"/>
  <c r="D14" i="138"/>
  <c r="D15" i="138"/>
  <c r="D16" i="138"/>
  <c r="D17" i="138"/>
  <c r="D18" i="138"/>
  <c r="D19" i="138"/>
  <c r="D20" i="138"/>
  <c r="D21" i="138"/>
  <c r="D22" i="138"/>
  <c r="D23" i="138"/>
  <c r="D24" i="138"/>
  <c r="D25" i="138"/>
  <c r="D26" i="138"/>
  <c r="D27" i="138"/>
  <c r="D28" i="138"/>
  <c r="G5" i="137"/>
  <c r="G4" i="137"/>
  <c r="G6" i="137"/>
  <c r="G7" i="137"/>
  <c r="G8" i="137"/>
  <c r="G9" i="137"/>
  <c r="G11" i="137"/>
  <c r="G12" i="137"/>
  <c r="G13" i="137"/>
  <c r="G14" i="137"/>
  <c r="G15" i="137"/>
  <c r="G17" i="137"/>
  <c r="G16" i="137"/>
  <c r="G18" i="137"/>
  <c r="G19" i="137"/>
  <c r="G20" i="137"/>
  <c r="G21" i="137"/>
  <c r="G22" i="137"/>
  <c r="G23" i="137"/>
  <c r="G24" i="137"/>
  <c r="G25" i="137"/>
  <c r="G26" i="137"/>
  <c r="G27" i="137"/>
  <c r="G28" i="137"/>
  <c r="D5" i="137"/>
  <c r="D4" i="137"/>
  <c r="D6" i="137"/>
  <c r="D7" i="137"/>
  <c r="D8" i="137"/>
  <c r="D9" i="137"/>
  <c r="D11" i="137"/>
  <c r="D12" i="137"/>
  <c r="D13" i="137"/>
  <c r="D14" i="137"/>
  <c r="D15" i="137"/>
  <c r="D17" i="137"/>
  <c r="D16" i="137"/>
  <c r="D18" i="137"/>
  <c r="D19" i="137"/>
  <c r="D20" i="137"/>
  <c r="D21" i="137"/>
  <c r="D22" i="137"/>
  <c r="D23" i="137"/>
  <c r="D24" i="137"/>
  <c r="D25" i="137"/>
  <c r="D26" i="137"/>
  <c r="D27" i="137"/>
  <c r="D28" i="137"/>
  <c r="G4" i="136"/>
  <c r="G5" i="136"/>
  <c r="G12" i="136"/>
  <c r="H21" i="136"/>
  <c r="G6" i="136"/>
  <c r="G7" i="136"/>
  <c r="G8" i="136"/>
  <c r="G9" i="136"/>
  <c r="H9" i="136"/>
  <c r="G10" i="136"/>
  <c r="G13" i="136"/>
  <c r="G14" i="136"/>
  <c r="G15" i="136"/>
  <c r="G16" i="136"/>
  <c r="G17" i="136"/>
  <c r="G18" i="136"/>
  <c r="H18" i="136"/>
  <c r="G19" i="136"/>
  <c r="G20" i="136"/>
  <c r="G21" i="136"/>
  <c r="G22" i="136"/>
  <c r="H22" i="136"/>
  <c r="G23" i="136"/>
  <c r="G24" i="136"/>
  <c r="G25" i="136"/>
  <c r="G26" i="136"/>
  <c r="H26" i="136"/>
  <c r="G27" i="136"/>
  <c r="G28" i="136"/>
  <c r="D4" i="136"/>
  <c r="D5" i="136"/>
  <c r="D12" i="136"/>
  <c r="E8" i="136"/>
  <c r="D6" i="136"/>
  <c r="D7" i="136"/>
  <c r="D8" i="136"/>
  <c r="D9" i="136"/>
  <c r="D10" i="136"/>
  <c r="D13" i="136"/>
  <c r="D14" i="136"/>
  <c r="D15" i="136"/>
  <c r="D16" i="136"/>
  <c r="D17" i="136"/>
  <c r="D18" i="136"/>
  <c r="E18" i="136"/>
  <c r="D19" i="136"/>
  <c r="D20" i="136"/>
  <c r="D21" i="136"/>
  <c r="D22" i="136"/>
  <c r="D23" i="136"/>
  <c r="D24" i="136"/>
  <c r="D25" i="136"/>
  <c r="D26" i="136"/>
  <c r="D27" i="136"/>
  <c r="D28" i="136"/>
  <c r="G4" i="135"/>
  <c r="G5" i="135"/>
  <c r="G6" i="135"/>
  <c r="G7" i="135"/>
  <c r="G8" i="135"/>
  <c r="G9" i="135"/>
  <c r="G11" i="135"/>
  <c r="G12" i="135"/>
  <c r="G13" i="135"/>
  <c r="G14" i="135"/>
  <c r="G15" i="135"/>
  <c r="G16" i="135"/>
  <c r="G17" i="135"/>
  <c r="G18" i="135"/>
  <c r="G19" i="135"/>
  <c r="G20" i="135"/>
  <c r="G21" i="135"/>
  <c r="G22" i="135"/>
  <c r="G23" i="135"/>
  <c r="G24" i="135"/>
  <c r="G25" i="135"/>
  <c r="G26" i="135"/>
  <c r="G27" i="135"/>
  <c r="G28" i="135"/>
  <c r="D4" i="135"/>
  <c r="D5" i="135"/>
  <c r="D6" i="135"/>
  <c r="D7" i="135"/>
  <c r="D8" i="135"/>
  <c r="D9" i="135"/>
  <c r="D11" i="135"/>
  <c r="D12" i="135"/>
  <c r="D13" i="135"/>
  <c r="D14" i="135"/>
  <c r="D15" i="135"/>
  <c r="D16" i="135"/>
  <c r="D17" i="135"/>
  <c r="D18" i="135"/>
  <c r="D19" i="135"/>
  <c r="D20" i="135"/>
  <c r="D21" i="135"/>
  <c r="D22" i="135"/>
  <c r="D23" i="135"/>
  <c r="D24" i="135"/>
  <c r="D25" i="135"/>
  <c r="E25" i="135"/>
  <c r="D26" i="135"/>
  <c r="D27" i="135"/>
  <c r="D28" i="135"/>
  <c r="G4" i="134"/>
  <c r="G5" i="134"/>
  <c r="G6" i="134"/>
  <c r="G7" i="134"/>
  <c r="G9" i="134"/>
  <c r="G10" i="134"/>
  <c r="G11" i="134"/>
  <c r="G12" i="134"/>
  <c r="G13" i="134"/>
  <c r="G14" i="134"/>
  <c r="G15" i="134"/>
  <c r="G16" i="134"/>
  <c r="G17" i="134"/>
  <c r="G18" i="134"/>
  <c r="G19" i="134"/>
  <c r="G20" i="134"/>
  <c r="G21" i="134"/>
  <c r="G22" i="134"/>
  <c r="G23" i="134"/>
  <c r="G24" i="134"/>
  <c r="G25" i="134"/>
  <c r="G26" i="134"/>
  <c r="G27" i="134"/>
  <c r="G28" i="134"/>
  <c r="D4" i="134"/>
  <c r="D5" i="134"/>
  <c r="D6" i="134"/>
  <c r="D7" i="134"/>
  <c r="D9" i="134"/>
  <c r="D10" i="134"/>
  <c r="D11" i="134"/>
  <c r="D12" i="134"/>
  <c r="D13" i="134"/>
  <c r="D14" i="134"/>
  <c r="D15" i="134"/>
  <c r="D16" i="134"/>
  <c r="D17" i="134"/>
  <c r="D18" i="134"/>
  <c r="D19" i="134"/>
  <c r="D20" i="134"/>
  <c r="D21" i="134"/>
  <c r="D22" i="134"/>
  <c r="D23" i="134"/>
  <c r="D24" i="134"/>
  <c r="D25" i="134"/>
  <c r="D26" i="134"/>
  <c r="D27" i="134"/>
  <c r="D28" i="134"/>
  <c r="G4" i="133"/>
  <c r="G5" i="133"/>
  <c r="G6" i="133"/>
  <c r="G7" i="133"/>
  <c r="G8" i="133"/>
  <c r="G9" i="133"/>
  <c r="G11" i="133"/>
  <c r="G12" i="133"/>
  <c r="G13" i="133"/>
  <c r="G14" i="133"/>
  <c r="G15" i="133"/>
  <c r="G16" i="133"/>
  <c r="G17" i="133"/>
  <c r="G18" i="133"/>
  <c r="G19" i="133"/>
  <c r="G20" i="133"/>
  <c r="G21" i="133"/>
  <c r="G22" i="133"/>
  <c r="G23" i="133"/>
  <c r="G24" i="133"/>
  <c r="G25" i="133"/>
  <c r="G26" i="133"/>
  <c r="G27" i="133"/>
  <c r="G28" i="133"/>
  <c r="D4" i="133"/>
  <c r="D5" i="133"/>
  <c r="D6" i="133"/>
  <c r="D7" i="133"/>
  <c r="D8" i="133"/>
  <c r="D9" i="133"/>
  <c r="D11" i="133"/>
  <c r="D12" i="133"/>
  <c r="D13" i="133"/>
  <c r="D14" i="133"/>
  <c r="D15" i="133"/>
  <c r="D16" i="133"/>
  <c r="D17" i="133"/>
  <c r="D18" i="133"/>
  <c r="D19" i="133"/>
  <c r="D20" i="133"/>
  <c r="D21" i="133"/>
  <c r="D22" i="133"/>
  <c r="D23" i="133"/>
  <c r="D24" i="133"/>
  <c r="D25" i="133"/>
  <c r="D26" i="133"/>
  <c r="D27" i="133"/>
  <c r="D28" i="133"/>
  <c r="G4" i="132"/>
  <c r="G5" i="132"/>
  <c r="G6" i="132"/>
  <c r="G7" i="132"/>
  <c r="G8" i="132"/>
  <c r="G9" i="132"/>
  <c r="G10" i="132"/>
  <c r="G11" i="132"/>
  <c r="G12" i="132"/>
  <c r="G14" i="132"/>
  <c r="G15" i="132"/>
  <c r="G16" i="132"/>
  <c r="G17" i="132"/>
  <c r="G18" i="132"/>
  <c r="G19" i="132"/>
  <c r="G20" i="132"/>
  <c r="G21" i="132"/>
  <c r="G22" i="132"/>
  <c r="G23" i="132"/>
  <c r="G24" i="132"/>
  <c r="G25" i="132"/>
  <c r="G26" i="132"/>
  <c r="G27" i="132"/>
  <c r="G28" i="132"/>
  <c r="D4" i="132"/>
  <c r="D5" i="132"/>
  <c r="D6" i="132"/>
  <c r="D7" i="132"/>
  <c r="D8" i="132"/>
  <c r="D9" i="132"/>
  <c r="D10" i="132"/>
  <c r="D11" i="132"/>
  <c r="D12" i="132"/>
  <c r="D14" i="132"/>
  <c r="D15" i="132"/>
  <c r="D16" i="132"/>
  <c r="D17" i="132"/>
  <c r="D18" i="132"/>
  <c r="D19" i="132"/>
  <c r="D20" i="132"/>
  <c r="D21" i="132"/>
  <c r="D22" i="132"/>
  <c r="D23" i="132"/>
  <c r="D24" i="132"/>
  <c r="D25" i="132"/>
  <c r="D26" i="132"/>
  <c r="D27" i="132"/>
  <c r="D28" i="132"/>
  <c r="G4" i="131"/>
  <c r="G5" i="131"/>
  <c r="G6" i="131"/>
  <c r="G7" i="131"/>
  <c r="G8" i="131"/>
  <c r="G9" i="131"/>
  <c r="G10" i="131"/>
  <c r="G11" i="131"/>
  <c r="G12" i="131"/>
  <c r="G14" i="131"/>
  <c r="G15" i="131"/>
  <c r="G16" i="131"/>
  <c r="G17" i="131"/>
  <c r="G18" i="131"/>
  <c r="G19" i="131"/>
  <c r="G20" i="131"/>
  <c r="G21" i="131"/>
  <c r="G22" i="131"/>
  <c r="G23" i="131"/>
  <c r="G24" i="131"/>
  <c r="G25" i="131"/>
  <c r="G26" i="131"/>
  <c r="G27" i="131"/>
  <c r="G28" i="131"/>
  <c r="D4" i="131"/>
  <c r="D5" i="131"/>
  <c r="D6" i="131"/>
  <c r="D7" i="131"/>
  <c r="D8" i="131"/>
  <c r="D9" i="131"/>
  <c r="D10" i="131"/>
  <c r="D11" i="131"/>
  <c r="D12" i="131"/>
  <c r="D14" i="131"/>
  <c r="D15" i="131"/>
  <c r="D16" i="131"/>
  <c r="D17" i="131"/>
  <c r="D18" i="131"/>
  <c r="D19" i="131"/>
  <c r="D20" i="131"/>
  <c r="D21" i="131"/>
  <c r="D22" i="131"/>
  <c r="D23" i="131"/>
  <c r="D24" i="131"/>
  <c r="D25" i="131"/>
  <c r="D26" i="131"/>
  <c r="D27" i="131"/>
  <c r="D28" i="131"/>
  <c r="G4" i="130"/>
  <c r="G5" i="130"/>
  <c r="G6" i="130"/>
  <c r="G7" i="130"/>
  <c r="G8" i="130"/>
  <c r="G10" i="130"/>
  <c r="G11" i="130"/>
  <c r="G12" i="130"/>
  <c r="G13" i="130"/>
  <c r="G14" i="130"/>
  <c r="G15" i="130"/>
  <c r="G16" i="130"/>
  <c r="G17" i="130"/>
  <c r="G18" i="130"/>
  <c r="G19" i="130"/>
  <c r="G20" i="130"/>
  <c r="G21" i="130"/>
  <c r="G22" i="130"/>
  <c r="G23" i="130"/>
  <c r="G24" i="130"/>
  <c r="G25" i="130"/>
  <c r="G26" i="130"/>
  <c r="G27" i="130"/>
  <c r="G28" i="130"/>
  <c r="D4" i="130"/>
  <c r="D5" i="130"/>
  <c r="D6" i="130"/>
  <c r="D7" i="130"/>
  <c r="D8" i="130"/>
  <c r="D9" i="130"/>
  <c r="D10" i="130"/>
  <c r="E15" i="130"/>
  <c r="D11" i="130"/>
  <c r="D12" i="130"/>
  <c r="D13" i="130"/>
  <c r="D14" i="130"/>
  <c r="D15" i="130"/>
  <c r="D16" i="130"/>
  <c r="D17" i="130"/>
  <c r="D18" i="130"/>
  <c r="D19" i="130"/>
  <c r="D20" i="130"/>
  <c r="D21" i="130"/>
  <c r="D22" i="130"/>
  <c r="D23" i="130"/>
  <c r="D24" i="130"/>
  <c r="D25" i="130"/>
  <c r="D26" i="130"/>
  <c r="D27" i="130"/>
  <c r="D28" i="130"/>
  <c r="C29" i="130"/>
  <c r="G4" i="129"/>
  <c r="G5" i="129"/>
  <c r="G6" i="129"/>
  <c r="G7" i="129"/>
  <c r="G8" i="129"/>
  <c r="G10" i="129"/>
  <c r="G11" i="129"/>
  <c r="G12" i="129"/>
  <c r="G13" i="129"/>
  <c r="G14" i="129"/>
  <c r="G15" i="129"/>
  <c r="G16" i="129"/>
  <c r="G17" i="129"/>
  <c r="G18" i="129"/>
  <c r="G19" i="129"/>
  <c r="G20" i="129"/>
  <c r="G21" i="129"/>
  <c r="G22" i="129"/>
  <c r="G23" i="129"/>
  <c r="G24" i="129"/>
  <c r="G25" i="129"/>
  <c r="G26" i="129"/>
  <c r="G27" i="129"/>
  <c r="G28" i="129"/>
  <c r="D4" i="129"/>
  <c r="D5" i="129"/>
  <c r="D6" i="129"/>
  <c r="D7" i="129"/>
  <c r="D8" i="129"/>
  <c r="D10" i="129"/>
  <c r="D11" i="129"/>
  <c r="D12" i="129"/>
  <c r="D13" i="129"/>
  <c r="D14" i="129"/>
  <c r="D15" i="129"/>
  <c r="D16" i="129"/>
  <c r="D17" i="129"/>
  <c r="D18" i="129"/>
  <c r="D19" i="129"/>
  <c r="D20" i="129"/>
  <c r="D21" i="129"/>
  <c r="D22" i="129"/>
  <c r="D23" i="129"/>
  <c r="D24" i="129"/>
  <c r="D25" i="129"/>
  <c r="D26" i="129"/>
  <c r="D27" i="129"/>
  <c r="D28" i="129"/>
  <c r="G4" i="128"/>
  <c r="G5" i="128"/>
  <c r="G6" i="128"/>
  <c r="G7" i="128"/>
  <c r="G8" i="128"/>
  <c r="G10" i="128"/>
  <c r="G11" i="128"/>
  <c r="G12" i="128"/>
  <c r="G13" i="128"/>
  <c r="G14" i="128"/>
  <c r="G15" i="128"/>
  <c r="G16" i="128"/>
  <c r="G17" i="128"/>
  <c r="G18" i="128"/>
  <c r="G19" i="128"/>
  <c r="G20" i="128"/>
  <c r="G21" i="128"/>
  <c r="G22" i="128"/>
  <c r="G23" i="128"/>
  <c r="G24" i="128"/>
  <c r="G25" i="128"/>
  <c r="G26" i="128"/>
  <c r="G27" i="128"/>
  <c r="G28" i="128"/>
  <c r="D4" i="128"/>
  <c r="D5" i="128"/>
  <c r="D6" i="128"/>
  <c r="D7" i="128"/>
  <c r="D8" i="128"/>
  <c r="D10" i="128"/>
  <c r="D11" i="128"/>
  <c r="D12" i="128"/>
  <c r="D13" i="128"/>
  <c r="D14" i="128"/>
  <c r="D15" i="128"/>
  <c r="D16" i="128"/>
  <c r="D17" i="128"/>
  <c r="D18" i="128"/>
  <c r="D19" i="128"/>
  <c r="D20" i="128"/>
  <c r="D21" i="128"/>
  <c r="D22" i="128"/>
  <c r="D23" i="128"/>
  <c r="D24" i="128"/>
  <c r="D25" i="128"/>
  <c r="D26" i="128"/>
  <c r="D27" i="128"/>
  <c r="D28" i="128"/>
  <c r="C29" i="126"/>
  <c r="F29" i="126"/>
  <c r="D14" i="126"/>
  <c r="G14" i="126"/>
  <c r="C29" i="127"/>
  <c r="F29" i="127"/>
  <c r="D12" i="127"/>
  <c r="G12" i="127"/>
  <c r="G4" i="127"/>
  <c r="G5" i="127"/>
  <c r="G6" i="127"/>
  <c r="G7" i="127"/>
  <c r="G8" i="127"/>
  <c r="G9" i="127"/>
  <c r="G10" i="127"/>
  <c r="G11" i="127"/>
  <c r="G13" i="127"/>
  <c r="G14" i="127"/>
  <c r="G15" i="127"/>
  <c r="G16" i="127"/>
  <c r="G17" i="127"/>
  <c r="G18" i="127"/>
  <c r="G19" i="127"/>
  <c r="G20" i="127"/>
  <c r="G21" i="127"/>
  <c r="G22" i="127"/>
  <c r="G23" i="127"/>
  <c r="G24" i="127"/>
  <c r="G25" i="127"/>
  <c r="G26" i="127"/>
  <c r="G27" i="127"/>
  <c r="G28" i="127"/>
  <c r="D4" i="127"/>
  <c r="D5" i="127"/>
  <c r="D6" i="127"/>
  <c r="D7" i="127"/>
  <c r="D8" i="127"/>
  <c r="D9" i="127"/>
  <c r="D10" i="127"/>
  <c r="D11" i="127"/>
  <c r="D13" i="127"/>
  <c r="D14" i="127"/>
  <c r="D15" i="127"/>
  <c r="D16" i="127"/>
  <c r="D17" i="127"/>
  <c r="E17" i="127"/>
  <c r="D18" i="127"/>
  <c r="D19" i="127"/>
  <c r="D20" i="127"/>
  <c r="D21" i="127"/>
  <c r="E21" i="127"/>
  <c r="D22" i="127"/>
  <c r="D23" i="127"/>
  <c r="D24" i="127"/>
  <c r="D25" i="127"/>
  <c r="E25" i="127"/>
  <c r="D26" i="127"/>
  <c r="D27" i="127"/>
  <c r="D28" i="127"/>
  <c r="G4" i="126"/>
  <c r="G5" i="126"/>
  <c r="G6" i="126"/>
  <c r="G7" i="126"/>
  <c r="G8" i="126"/>
  <c r="G9" i="126"/>
  <c r="G10" i="126"/>
  <c r="G11" i="126"/>
  <c r="G12" i="126"/>
  <c r="G13" i="126"/>
  <c r="G15" i="126"/>
  <c r="G16" i="126"/>
  <c r="G17" i="126"/>
  <c r="G18" i="126"/>
  <c r="G19" i="126"/>
  <c r="G20" i="126"/>
  <c r="G21" i="126"/>
  <c r="G22" i="126"/>
  <c r="G23" i="126"/>
  <c r="G24" i="126"/>
  <c r="G25" i="126"/>
  <c r="G26" i="126"/>
  <c r="G27" i="126"/>
  <c r="G28" i="126"/>
  <c r="D4" i="126"/>
  <c r="D5" i="126"/>
  <c r="D6" i="126"/>
  <c r="D7" i="126"/>
  <c r="D8" i="126"/>
  <c r="D9" i="126"/>
  <c r="D10" i="126"/>
  <c r="D11" i="126"/>
  <c r="D12" i="126"/>
  <c r="D13" i="126"/>
  <c r="D15" i="126"/>
  <c r="D16" i="126"/>
  <c r="D17" i="126"/>
  <c r="D18" i="126"/>
  <c r="D19" i="126"/>
  <c r="D20" i="126"/>
  <c r="D21" i="126"/>
  <c r="D22" i="126"/>
  <c r="D23" i="126"/>
  <c r="D24" i="126"/>
  <c r="D25" i="126"/>
  <c r="D26" i="126"/>
  <c r="D27" i="126"/>
  <c r="D28" i="126"/>
  <c r="G4" i="22"/>
  <c r="G5" i="22"/>
  <c r="G6" i="22"/>
  <c r="G7" i="22"/>
  <c r="G8" i="22"/>
  <c r="G9" i="22"/>
  <c r="G10" i="22"/>
  <c r="G11" i="22"/>
  <c r="G12" i="22"/>
  <c r="G13" i="22"/>
  <c r="G14" i="22"/>
  <c r="G15" i="22"/>
  <c r="G16" i="22"/>
  <c r="G17" i="22"/>
  <c r="G18" i="22"/>
  <c r="G19" i="22"/>
  <c r="G20" i="22"/>
  <c r="G21" i="22"/>
  <c r="G22" i="22"/>
  <c r="G23" i="22"/>
  <c r="G24" i="22"/>
  <c r="G25" i="22"/>
  <c r="G26" i="22"/>
  <c r="G27" i="22"/>
  <c r="G28" i="22"/>
  <c r="D4" i="22"/>
  <c r="D5" i="22"/>
  <c r="D6" i="22"/>
  <c r="D7" i="22"/>
  <c r="D8" i="22"/>
  <c r="D9" i="22"/>
  <c r="D10" i="22"/>
  <c r="D11" i="22"/>
  <c r="D12" i="22"/>
  <c r="D13" i="22"/>
  <c r="D14" i="22"/>
  <c r="D15" i="22"/>
  <c r="D16" i="22"/>
  <c r="D17" i="22"/>
  <c r="D18" i="22"/>
  <c r="D19" i="22"/>
  <c r="D20" i="22"/>
  <c r="D21" i="22"/>
  <c r="D22" i="22"/>
  <c r="D23" i="22"/>
  <c r="D24" i="22"/>
  <c r="D25" i="22"/>
  <c r="D26" i="22"/>
  <c r="D27" i="22"/>
  <c r="D28" i="22"/>
  <c r="F29" i="22"/>
  <c r="C29" i="22"/>
  <c r="G28" i="118"/>
  <c r="H28" i="118"/>
  <c r="G4" i="118"/>
  <c r="G5" i="118"/>
  <c r="G6" i="118"/>
  <c r="H20" i="118"/>
  <c r="G7" i="118"/>
  <c r="G8" i="118"/>
  <c r="G9" i="118"/>
  <c r="G10" i="118"/>
  <c r="H10" i="118"/>
  <c r="G11" i="118"/>
  <c r="G12" i="118"/>
  <c r="G13" i="118"/>
  <c r="G14" i="118"/>
  <c r="H14" i="118"/>
  <c r="G15" i="118"/>
  <c r="G16" i="118"/>
  <c r="G17" i="118"/>
  <c r="G18" i="118"/>
  <c r="H18" i="118"/>
  <c r="G19" i="118"/>
  <c r="G20" i="118"/>
  <c r="G21" i="118"/>
  <c r="G22" i="118"/>
  <c r="H22" i="118"/>
  <c r="G23" i="118"/>
  <c r="G24" i="118"/>
  <c r="G25" i="118"/>
  <c r="G26" i="118"/>
  <c r="H26" i="118"/>
  <c r="G27" i="118"/>
  <c r="D28" i="118"/>
  <c r="D4" i="118"/>
  <c r="D5" i="118"/>
  <c r="E28" i="118"/>
  <c r="D6" i="118"/>
  <c r="D7" i="118"/>
  <c r="E7" i="118"/>
  <c r="D8" i="118"/>
  <c r="D9" i="118"/>
  <c r="E9" i="118"/>
  <c r="D10" i="118"/>
  <c r="D11" i="118"/>
  <c r="E11" i="118"/>
  <c r="D12" i="118"/>
  <c r="D13" i="118"/>
  <c r="E13" i="118"/>
  <c r="D14" i="118"/>
  <c r="D15" i="118"/>
  <c r="E15" i="118"/>
  <c r="D16" i="118"/>
  <c r="D17" i="118"/>
  <c r="E17" i="118"/>
  <c r="D18" i="118"/>
  <c r="D19" i="118"/>
  <c r="E19" i="118"/>
  <c r="D20" i="118"/>
  <c r="D21" i="118"/>
  <c r="E21" i="118"/>
  <c r="D22" i="118"/>
  <c r="D23" i="118"/>
  <c r="E23" i="118"/>
  <c r="D24" i="118"/>
  <c r="D25" i="118"/>
  <c r="E25" i="118"/>
  <c r="D26" i="118"/>
  <c r="D27" i="118"/>
  <c r="E27" i="118"/>
  <c r="H27" i="118"/>
  <c r="H25" i="118"/>
  <c r="H23" i="118"/>
  <c r="H21" i="118"/>
  <c r="H19" i="118"/>
  <c r="H17" i="118"/>
  <c r="H15" i="118"/>
  <c r="H13" i="118"/>
  <c r="H11" i="118"/>
  <c r="H9" i="118"/>
  <c r="H7" i="118"/>
  <c r="H5" i="118"/>
  <c r="F29" i="118"/>
  <c r="C29" i="118"/>
  <c r="H19" i="179"/>
  <c r="E25" i="179"/>
  <c r="E20" i="179"/>
  <c r="H10" i="158"/>
  <c r="H9" i="158"/>
  <c r="E4" i="158"/>
  <c r="E25" i="158"/>
  <c r="E28" i="158"/>
  <c r="E12" i="158"/>
  <c r="H19" i="160"/>
  <c r="E4" i="160"/>
  <c r="E8" i="149"/>
  <c r="E27" i="149"/>
  <c r="H8" i="150"/>
  <c r="E22" i="150"/>
  <c r="E12" i="150"/>
  <c r="E13" i="150"/>
  <c r="E17" i="150"/>
  <c r="H25" i="129"/>
  <c r="E19" i="130"/>
  <c r="E21" i="130"/>
  <c r="H15" i="141"/>
  <c r="H23" i="141"/>
  <c r="E20" i="175"/>
  <c r="H26" i="182"/>
  <c r="H10" i="182"/>
  <c r="H20" i="182"/>
  <c r="H4" i="182"/>
  <c r="H25" i="182"/>
  <c r="H6" i="182"/>
  <c r="H28" i="182"/>
  <c r="E23" i="182"/>
  <c r="E26" i="182"/>
  <c r="E7" i="182"/>
  <c r="H28" i="171"/>
  <c r="H20" i="171"/>
  <c r="H12" i="171"/>
  <c r="H4" i="171"/>
  <c r="E17" i="171"/>
  <c r="H9" i="166"/>
  <c r="E15" i="166"/>
  <c r="E27" i="166"/>
  <c r="E19" i="166"/>
  <c r="E14" i="166"/>
  <c r="E7" i="166"/>
  <c r="H25" i="159"/>
  <c r="H11" i="141"/>
  <c r="E24" i="141"/>
  <c r="E16" i="141"/>
  <c r="H17" i="169"/>
  <c r="H27" i="173"/>
  <c r="H28" i="173"/>
  <c r="H28" i="160"/>
  <c r="H24" i="160"/>
  <c r="H20" i="160"/>
  <c r="H16" i="160"/>
  <c r="H12" i="160"/>
  <c r="H8" i="160"/>
  <c r="E20" i="160"/>
  <c r="E25" i="160"/>
  <c r="E21" i="160"/>
  <c r="E17" i="160"/>
  <c r="E13" i="160"/>
  <c r="E9" i="160"/>
  <c r="H19" i="158"/>
  <c r="H6" i="158"/>
  <c r="H5" i="158"/>
  <c r="E8" i="158"/>
  <c r="E23" i="158"/>
  <c r="H28" i="180"/>
  <c r="H20" i="180"/>
  <c r="H9" i="180"/>
  <c r="H27" i="180"/>
  <c r="H18" i="180"/>
  <c r="H8" i="180"/>
  <c r="H26" i="180"/>
  <c r="H23" i="180"/>
  <c r="H13" i="180"/>
  <c r="E28" i="180"/>
  <c r="E12" i="180"/>
  <c r="E27" i="180"/>
  <c r="E24" i="180"/>
  <c r="E8" i="180"/>
  <c r="E26" i="180"/>
  <c r="E22" i="180"/>
  <c r="E18" i="180"/>
  <c r="E14" i="180"/>
  <c r="E10" i="180"/>
  <c r="E6" i="180"/>
  <c r="H21" i="167"/>
  <c r="H26" i="167"/>
  <c r="H9" i="167"/>
  <c r="H25" i="167"/>
  <c r="E26" i="167"/>
  <c r="E10" i="167"/>
  <c r="E22" i="167"/>
  <c r="E6" i="167"/>
  <c r="E25" i="167"/>
  <c r="E21" i="167"/>
  <c r="E17" i="167"/>
  <c r="E13" i="167"/>
  <c r="E9" i="167"/>
  <c r="E5" i="167"/>
  <c r="E14" i="167"/>
  <c r="E27" i="167"/>
  <c r="H4" i="160"/>
  <c r="H10" i="160"/>
  <c r="E28" i="172"/>
  <c r="E12" i="172"/>
  <c r="E26" i="172"/>
  <c r="E8" i="172"/>
  <c r="E16" i="172"/>
  <c r="E27" i="172"/>
  <c r="E23" i="172"/>
  <c r="E19" i="172"/>
  <c r="E15" i="172"/>
  <c r="E11" i="172"/>
  <c r="H26" i="173"/>
  <c r="H22" i="173"/>
  <c r="H18" i="173"/>
  <c r="H14" i="173"/>
  <c r="H10" i="173"/>
  <c r="H7" i="173"/>
  <c r="E12" i="173"/>
  <c r="H5" i="160"/>
  <c r="H6" i="160"/>
  <c r="E5" i="160"/>
  <c r="H4" i="150"/>
  <c r="E8" i="150"/>
  <c r="E18" i="150"/>
  <c r="E5" i="151"/>
  <c r="E4" i="151"/>
  <c r="E23" i="166"/>
  <c r="E10" i="166"/>
  <c r="E9" i="166"/>
  <c r="H13" i="149"/>
  <c r="H28" i="149"/>
  <c r="H20" i="149"/>
  <c r="H16" i="149"/>
  <c r="H12" i="149"/>
  <c r="H4" i="149"/>
  <c r="H21" i="129"/>
  <c r="H24" i="181"/>
  <c r="H6" i="181"/>
  <c r="H16" i="181"/>
  <c r="E28" i="181"/>
  <c r="E19" i="181"/>
  <c r="E25" i="143"/>
  <c r="E16" i="143"/>
  <c r="E21" i="143"/>
  <c r="H15" i="153"/>
  <c r="H4" i="153"/>
  <c r="H25" i="153"/>
  <c r="H7" i="153"/>
  <c r="H24" i="153"/>
  <c r="E28" i="153"/>
  <c r="E4" i="153"/>
  <c r="E25" i="153"/>
  <c r="E21" i="153"/>
  <c r="E17" i="153"/>
  <c r="E13" i="153"/>
  <c r="E9" i="153"/>
  <c r="E5" i="153"/>
  <c r="H28" i="143"/>
  <c r="H24" i="143"/>
  <c r="H20" i="143"/>
  <c r="H16" i="143"/>
  <c r="H15" i="143"/>
  <c r="H28" i="154"/>
  <c r="H7" i="154"/>
  <c r="E20" i="154"/>
  <c r="E4" i="154"/>
  <c r="E25" i="154"/>
  <c r="E8" i="154"/>
  <c r="H28" i="148"/>
  <c r="H19" i="148"/>
  <c r="E27" i="148"/>
  <c r="E25" i="132"/>
  <c r="H25" i="137"/>
  <c r="E25" i="137"/>
  <c r="H13" i="148"/>
  <c r="H8" i="148"/>
  <c r="E13" i="148"/>
  <c r="E22" i="148"/>
  <c r="E16" i="173"/>
  <c r="E4" i="173"/>
  <c r="E25" i="173"/>
  <c r="E8" i="173"/>
  <c r="E20" i="173"/>
  <c r="E27" i="173"/>
  <c r="E23" i="173"/>
  <c r="E19" i="173"/>
  <c r="E15" i="173"/>
  <c r="E11" i="173"/>
  <c r="H28" i="139"/>
  <c r="H23" i="139"/>
  <c r="H11" i="139"/>
  <c r="E4" i="139"/>
  <c r="H25" i="134"/>
  <c r="E25" i="134"/>
  <c r="H28" i="169"/>
  <c r="H24" i="169"/>
  <c r="H20" i="169"/>
  <c r="H16" i="169"/>
  <c r="H12" i="169"/>
  <c r="H8" i="169"/>
  <c r="H13" i="169"/>
  <c r="E10" i="169"/>
  <c r="E13" i="127"/>
  <c r="H25" i="140"/>
  <c r="H25" i="130"/>
  <c r="E10" i="130"/>
  <c r="E26" i="130"/>
  <c r="E28" i="130"/>
  <c r="E27" i="130"/>
  <c r="H25" i="136"/>
  <c r="H19" i="145"/>
  <c r="E24" i="145"/>
  <c r="H25" i="147"/>
  <c r="E25" i="147"/>
  <c r="H25" i="135"/>
  <c r="H27" i="139"/>
  <c r="E24" i="139"/>
  <c r="E28" i="139"/>
  <c r="E8" i="139"/>
  <c r="E12" i="139"/>
  <c r="E25" i="139"/>
  <c r="H25" i="169"/>
  <c r="H9" i="169"/>
  <c r="H26" i="169"/>
  <c r="H21" i="169"/>
  <c r="H5" i="169"/>
  <c r="H27" i="169"/>
  <c r="E14" i="169"/>
  <c r="E26" i="169"/>
  <c r="H25" i="127"/>
  <c r="H24" i="127"/>
  <c r="H21" i="127"/>
  <c r="H20" i="127"/>
  <c r="H17" i="127"/>
  <c r="H28" i="127"/>
  <c r="H16" i="127"/>
  <c r="E8" i="127"/>
  <c r="E28" i="127"/>
  <c r="H19" i="143"/>
  <c r="E27" i="165"/>
  <c r="H27" i="22"/>
  <c r="H19" i="22"/>
  <c r="E19" i="22"/>
  <c r="H17" i="129"/>
  <c r="H17" i="166"/>
  <c r="H27" i="166"/>
  <c r="E18" i="166"/>
  <c r="E5" i="166"/>
  <c r="E11" i="166"/>
  <c r="H23" i="153"/>
  <c r="H12" i="153"/>
  <c r="H20" i="153"/>
  <c r="H28" i="153"/>
  <c r="H16" i="153"/>
  <c r="H26" i="153"/>
  <c r="H22" i="153"/>
  <c r="H18" i="153"/>
  <c r="H14" i="153"/>
  <c r="H10" i="153"/>
  <c r="H6" i="153"/>
  <c r="E20" i="153"/>
  <c r="H10" i="171"/>
  <c r="H6" i="171"/>
  <c r="H7" i="171"/>
  <c r="H11" i="171"/>
  <c r="H15" i="158"/>
  <c r="E19" i="158"/>
  <c r="H27" i="165"/>
  <c r="H25" i="146"/>
  <c r="H25" i="156"/>
  <c r="E25" i="156"/>
  <c r="H15" i="160"/>
  <c r="E16" i="160"/>
  <c r="E28" i="160"/>
  <c r="E12" i="160"/>
  <c r="E27" i="160"/>
  <c r="E23" i="160"/>
  <c r="E19" i="160"/>
  <c r="E15" i="160"/>
  <c r="E11" i="160"/>
  <c r="E7" i="160"/>
  <c r="E24" i="160"/>
  <c r="E8" i="160"/>
  <c r="E26" i="160"/>
  <c r="E22" i="160"/>
  <c r="E18" i="160"/>
  <c r="E14" i="160"/>
  <c r="E10" i="160"/>
  <c r="E6" i="160"/>
  <c r="H13" i="150"/>
  <c r="H19" i="150"/>
  <c r="E27" i="150"/>
  <c r="E5" i="150"/>
  <c r="E14" i="150"/>
  <c r="E4" i="150"/>
  <c r="H19" i="149"/>
  <c r="E5" i="149"/>
  <c r="E4" i="149"/>
  <c r="H23" i="169"/>
  <c r="H19" i="169"/>
  <c r="H15" i="169"/>
  <c r="H11" i="169"/>
  <c r="H7" i="169"/>
  <c r="H22" i="169"/>
  <c r="H18" i="169"/>
  <c r="H14" i="169"/>
  <c r="H10" i="169"/>
  <c r="H6" i="169"/>
  <c r="H4" i="169"/>
  <c r="H17" i="172"/>
  <c r="H13" i="172"/>
  <c r="H9" i="172"/>
  <c r="H5" i="172"/>
  <c r="H6" i="172"/>
  <c r="E22" i="172"/>
  <c r="E18" i="172"/>
  <c r="E14" i="172"/>
  <c r="E10" i="172"/>
  <c r="E6" i="172"/>
  <c r="E20" i="172"/>
  <c r="E7" i="172"/>
  <c r="H13" i="167"/>
  <c r="H5" i="167"/>
  <c r="H17" i="167"/>
  <c r="H25" i="132"/>
  <c r="H19" i="151"/>
  <c r="H13" i="151"/>
  <c r="H4" i="151"/>
  <c r="H25" i="142"/>
  <c r="H7" i="139"/>
  <c r="H15" i="139"/>
  <c r="H19" i="139"/>
  <c r="E4" i="175"/>
  <c r="E25" i="175"/>
  <c r="H23" i="145"/>
  <c r="E8" i="148"/>
  <c r="H13" i="127"/>
  <c r="H8" i="127"/>
  <c r="H5" i="127"/>
  <c r="H12" i="127"/>
  <c r="E5" i="127"/>
  <c r="E24" i="127"/>
  <c r="E20" i="127"/>
  <c r="E16" i="127"/>
  <c r="E12" i="127"/>
  <c r="H19" i="173"/>
  <c r="H6" i="173"/>
  <c r="H11" i="173"/>
  <c r="E7" i="173"/>
  <c r="E5" i="130"/>
  <c r="E6" i="130"/>
  <c r="E11" i="130"/>
  <c r="E25" i="152"/>
  <c r="E27" i="22"/>
  <c r="E24" i="22"/>
  <c r="E5" i="22"/>
  <c r="H28" i="126"/>
  <c r="H24" i="126"/>
  <c r="H20" i="126"/>
  <c r="H16" i="126"/>
  <c r="H11" i="126"/>
  <c r="H27" i="126"/>
  <c r="H23" i="126"/>
  <c r="H19" i="126"/>
  <c r="H15" i="126"/>
  <c r="H10" i="126"/>
  <c r="E23" i="126"/>
  <c r="E28" i="126"/>
  <c r="E24" i="126"/>
  <c r="E27" i="126"/>
  <c r="E15" i="126"/>
  <c r="E25" i="159"/>
  <c r="E27" i="169"/>
  <c r="E18" i="169"/>
  <c r="H23" i="155"/>
  <c r="H28" i="155"/>
  <c r="E20" i="155"/>
  <c r="E6" i="155"/>
  <c r="H25" i="161"/>
  <c r="E25" i="161"/>
  <c r="H25" i="162"/>
  <c r="E25" i="162"/>
  <c r="E20" i="141"/>
  <c r="E6" i="141"/>
  <c r="E25" i="141"/>
  <c r="E16" i="139"/>
  <c r="E20" i="139"/>
  <c r="E25" i="142"/>
  <c r="E25" i="146"/>
  <c r="E25" i="136"/>
  <c r="H25" i="138"/>
  <c r="E25" i="138"/>
  <c r="H25" i="131"/>
  <c r="E25" i="131"/>
  <c r="E25" i="129"/>
  <c r="E21" i="129"/>
  <c r="E17" i="129"/>
  <c r="E13" i="129"/>
  <c r="H25" i="133"/>
  <c r="E25" i="133"/>
  <c r="H25" i="128"/>
  <c r="E21" i="128"/>
  <c r="E25" i="128"/>
  <c r="H7" i="126"/>
  <c r="H14" i="126"/>
  <c r="H6" i="126"/>
  <c r="H26" i="126"/>
  <c r="E6" i="126"/>
  <c r="E26" i="126"/>
  <c r="E18" i="126"/>
  <c r="E25" i="126"/>
  <c r="E21" i="126"/>
  <c r="E17" i="126"/>
  <c r="E12" i="126"/>
  <c r="E8" i="126"/>
  <c r="E9" i="126"/>
  <c r="E20" i="126"/>
  <c r="E16" i="126"/>
  <c r="E11" i="126"/>
  <c r="E7" i="126"/>
  <c r="E19" i="126"/>
  <c r="E10" i="126"/>
  <c r="E14" i="126"/>
  <c r="E22" i="126"/>
  <c r="H11" i="22"/>
  <c r="H23" i="22"/>
  <c r="H15" i="22"/>
  <c r="H7" i="22"/>
  <c r="H28" i="22"/>
  <c r="H24" i="22"/>
  <c r="H20" i="22"/>
  <c r="H16" i="22"/>
  <c r="H12" i="22"/>
  <c r="H8" i="22"/>
  <c r="H5" i="22"/>
  <c r="E28" i="22"/>
  <c r="E20" i="22"/>
  <c r="E16" i="22"/>
  <c r="E12" i="22"/>
  <c r="E8" i="22"/>
  <c r="E15" i="22"/>
  <c r="E11" i="22"/>
  <c r="E23" i="22"/>
  <c r="E7" i="22"/>
  <c r="H22" i="126"/>
  <c r="H18" i="126"/>
  <c r="H25" i="126"/>
  <c r="H21" i="126"/>
  <c r="H17" i="126"/>
  <c r="H12" i="126"/>
  <c r="H8" i="126"/>
  <c r="H4" i="126"/>
  <c r="H19" i="127"/>
  <c r="E23" i="127"/>
  <c r="E7" i="127"/>
  <c r="H13" i="126"/>
  <c r="H5" i="126"/>
  <c r="E5" i="126"/>
  <c r="E13" i="128"/>
  <c r="H21" i="128"/>
  <c r="H9" i="128"/>
  <c r="H4" i="128"/>
  <c r="H13" i="129"/>
  <c r="H4" i="129"/>
  <c r="H9" i="129"/>
  <c r="E13" i="143"/>
  <c r="E9" i="144"/>
  <c r="H17" i="144"/>
  <c r="E22" i="118"/>
  <c r="E26" i="127"/>
  <c r="E22" i="127"/>
  <c r="E18" i="127"/>
  <c r="E14" i="127"/>
  <c r="E10" i="127"/>
  <c r="E6" i="127"/>
  <c r="E24" i="128"/>
  <c r="E12" i="128"/>
  <c r="H24" i="128"/>
  <c r="H16" i="128"/>
  <c r="E28" i="129"/>
  <c r="E12" i="129"/>
  <c r="H8" i="118"/>
  <c r="H16" i="118"/>
  <c r="H24" i="118"/>
  <c r="E25" i="22"/>
  <c r="E17" i="22"/>
  <c r="E9" i="22"/>
  <c r="H21" i="22"/>
  <c r="E5" i="118"/>
  <c r="E4" i="22"/>
  <c r="H4" i="22"/>
  <c r="H4" i="127"/>
  <c r="E4" i="127"/>
  <c r="E26" i="128"/>
  <c r="E22" i="128"/>
  <c r="E18" i="128"/>
  <c r="E14" i="128"/>
  <c r="E10" i="128"/>
  <c r="E5" i="128"/>
  <c r="H26" i="128"/>
  <c r="H22" i="128"/>
  <c r="H18" i="128"/>
  <c r="H14" i="128"/>
  <c r="H10" i="128"/>
  <c r="H5" i="128"/>
  <c r="E26" i="129"/>
  <c r="E22" i="129"/>
  <c r="E22" i="130"/>
  <c r="E17" i="130"/>
  <c r="H27" i="130"/>
  <c r="H23" i="130"/>
  <c r="H19" i="130"/>
  <c r="H15" i="130"/>
  <c r="H11" i="130"/>
  <c r="H6" i="130"/>
  <c r="E27" i="131"/>
  <c r="E23" i="131"/>
  <c r="E19" i="131"/>
  <c r="E15" i="131"/>
  <c r="E10" i="131"/>
  <c r="E6" i="131"/>
  <c r="H27" i="131"/>
  <c r="H23" i="131"/>
  <c r="H19" i="131"/>
  <c r="H15" i="131"/>
  <c r="H10" i="131"/>
  <c r="H6" i="131"/>
  <c r="E27" i="132"/>
  <c r="E23" i="132"/>
  <c r="E19" i="132"/>
  <c r="E15" i="132"/>
  <c r="E10" i="132"/>
  <c r="E6" i="132"/>
  <c r="H27" i="132"/>
  <c r="H23" i="132"/>
  <c r="H19" i="132"/>
  <c r="H15" i="132"/>
  <c r="H10" i="132"/>
  <c r="H6" i="132"/>
  <c r="E27" i="133"/>
  <c r="E23" i="133"/>
  <c r="E19" i="133"/>
  <c r="E15" i="133"/>
  <c r="E11" i="133"/>
  <c r="E6" i="133"/>
  <c r="H27" i="133"/>
  <c r="H23" i="133"/>
  <c r="H19" i="133"/>
  <c r="H15" i="133"/>
  <c r="H11" i="133"/>
  <c r="H6" i="133"/>
  <c r="E27" i="134"/>
  <c r="E23" i="134"/>
  <c r="E19" i="134"/>
  <c r="E6" i="139"/>
  <c r="E21" i="141"/>
  <c r="E17" i="141"/>
  <c r="E13" i="141"/>
  <c r="E9" i="141"/>
  <c r="E5" i="141"/>
  <c r="E7" i="141"/>
  <c r="E11" i="141"/>
  <c r="E15" i="141"/>
  <c r="E19" i="141"/>
  <c r="E23" i="141"/>
  <c r="E27" i="141"/>
  <c r="H24" i="141"/>
  <c r="H20" i="141"/>
  <c r="H16" i="141"/>
  <c r="H12" i="141"/>
  <c r="H8" i="141"/>
  <c r="H4" i="141"/>
  <c r="H5" i="141"/>
  <c r="H9" i="141"/>
  <c r="H13" i="141"/>
  <c r="H17" i="141"/>
  <c r="H21" i="141"/>
  <c r="H25" i="141"/>
  <c r="H6" i="141"/>
  <c r="H10" i="141"/>
  <c r="H14" i="141"/>
  <c r="H18" i="141"/>
  <c r="H22" i="141"/>
  <c r="H26" i="141"/>
  <c r="E21" i="142"/>
  <c r="E17" i="142"/>
  <c r="E13" i="142"/>
  <c r="E8" i="142"/>
  <c r="E10" i="142"/>
  <c r="E4" i="142"/>
  <c r="H21" i="142"/>
  <c r="H17" i="142"/>
  <c r="H13" i="142"/>
  <c r="H8" i="142"/>
  <c r="H10" i="142"/>
  <c r="H4" i="142"/>
  <c r="E24" i="143"/>
  <c r="E8" i="143"/>
  <c r="H23" i="143"/>
  <c r="H7" i="143"/>
  <c r="E28" i="145"/>
  <c r="H27" i="145"/>
  <c r="E12" i="148"/>
  <c r="E18" i="148"/>
  <c r="E14" i="148"/>
  <c r="E4" i="148"/>
  <c r="H20" i="148"/>
  <c r="H16" i="148"/>
  <c r="H12" i="148"/>
  <c r="H4" i="148"/>
  <c r="H9" i="148"/>
  <c r="H15" i="148"/>
  <c r="H25" i="148"/>
  <c r="H5" i="148"/>
  <c r="H11" i="148"/>
  <c r="H21" i="148"/>
  <c r="H27" i="148"/>
  <c r="H7" i="148"/>
  <c r="H17" i="148"/>
  <c r="H23" i="148"/>
  <c r="H23" i="127"/>
  <c r="H11" i="127"/>
  <c r="E15" i="127"/>
  <c r="H9" i="126"/>
  <c r="E13" i="126"/>
  <c r="E8" i="128"/>
  <c r="H17" i="128"/>
  <c r="E9" i="143"/>
  <c r="H8" i="143"/>
  <c r="E13" i="144"/>
  <c r="H21" i="144"/>
  <c r="H4" i="144"/>
  <c r="H8" i="144"/>
  <c r="E19" i="127"/>
  <c r="E17" i="128"/>
  <c r="E9" i="128"/>
  <c r="E4" i="128"/>
  <c r="H8" i="128"/>
  <c r="E8" i="129"/>
  <c r="E4" i="129"/>
  <c r="E9" i="129"/>
  <c r="H8" i="129"/>
  <c r="H9" i="144"/>
  <c r="E4" i="118"/>
  <c r="E8" i="118"/>
  <c r="E12" i="118"/>
  <c r="E16" i="118"/>
  <c r="E20" i="118"/>
  <c r="E26" i="118"/>
  <c r="E26" i="22"/>
  <c r="E18" i="22"/>
  <c r="E14" i="22"/>
  <c r="E10" i="22"/>
  <c r="E6" i="22"/>
  <c r="H22" i="22"/>
  <c r="E4" i="126"/>
  <c r="E20" i="128"/>
  <c r="E7" i="128"/>
  <c r="E6" i="128"/>
  <c r="E11" i="128"/>
  <c r="C30" i="128"/>
  <c r="H12" i="128"/>
  <c r="E24" i="129"/>
  <c r="E20" i="129"/>
  <c r="E7" i="129"/>
  <c r="H28" i="129"/>
  <c r="H24" i="129"/>
  <c r="H20" i="129"/>
  <c r="H16" i="129"/>
  <c r="H12" i="129"/>
  <c r="H7" i="129"/>
  <c r="E25" i="130"/>
  <c r="E14" i="130"/>
  <c r="E9" i="130"/>
  <c r="E24" i="130"/>
  <c r="E20" i="130"/>
  <c r="E16" i="130"/>
  <c r="E12" i="130"/>
  <c r="E8" i="130"/>
  <c r="E4" i="130"/>
  <c r="H21" i="130"/>
  <c r="H17" i="130"/>
  <c r="H13" i="130"/>
  <c r="H8" i="130"/>
  <c r="H9" i="130"/>
  <c r="H4" i="130"/>
  <c r="E21" i="131"/>
  <c r="E17" i="131"/>
  <c r="E12" i="131"/>
  <c r="E8" i="131"/>
  <c r="E4" i="131"/>
  <c r="E13" i="131"/>
  <c r="H21" i="131"/>
  <c r="H17" i="131"/>
  <c r="H12" i="131"/>
  <c r="H8" i="131"/>
  <c r="H4" i="131"/>
  <c r="H13" i="131"/>
  <c r="E21" i="132"/>
  <c r="E17" i="132"/>
  <c r="E12" i="132"/>
  <c r="E8" i="132"/>
  <c r="E13" i="132"/>
  <c r="E4" i="132"/>
  <c r="H21" i="132"/>
  <c r="H17" i="132"/>
  <c r="H12" i="132"/>
  <c r="H8" i="132"/>
  <c r="H13" i="132"/>
  <c r="H4" i="132"/>
  <c r="E21" i="133"/>
  <c r="E17" i="133"/>
  <c r="E13" i="133"/>
  <c r="E8" i="133"/>
  <c r="E4" i="133"/>
  <c r="E10" i="133"/>
  <c r="H21" i="133"/>
  <c r="H17" i="133"/>
  <c r="H13" i="133"/>
  <c r="H8" i="133"/>
  <c r="H10" i="133"/>
  <c r="H4" i="133"/>
  <c r="E21" i="134"/>
  <c r="E17" i="134"/>
  <c r="E13" i="134"/>
  <c r="E9" i="134"/>
  <c r="E8" i="134"/>
  <c r="E4" i="134"/>
  <c r="H21" i="134"/>
  <c r="H17" i="134"/>
  <c r="H13" i="134"/>
  <c r="H9" i="134"/>
  <c r="H8" i="134"/>
  <c r="H4" i="134"/>
  <c r="E21" i="135"/>
  <c r="E17" i="135"/>
  <c r="E13" i="135"/>
  <c r="E8" i="135"/>
  <c r="E4" i="135"/>
  <c r="E10" i="135"/>
  <c r="H21" i="135"/>
  <c r="H17" i="135"/>
  <c r="H13" i="135"/>
  <c r="H8" i="135"/>
  <c r="H4" i="135"/>
  <c r="H13" i="136"/>
  <c r="E21" i="137"/>
  <c r="E16" i="137"/>
  <c r="E13" i="137"/>
  <c r="E8" i="137"/>
  <c r="E5" i="137"/>
  <c r="H21" i="137"/>
  <c r="H16" i="137"/>
  <c r="H13" i="137"/>
  <c r="H8" i="137"/>
  <c r="H10" i="137"/>
  <c r="H5" i="137"/>
  <c r="E21" i="138"/>
  <c r="E17" i="138"/>
  <c r="E13" i="138"/>
  <c r="E8" i="138"/>
  <c r="E4" i="138"/>
  <c r="H21" i="138"/>
  <c r="H17" i="138"/>
  <c r="H13" i="138"/>
  <c r="H8" i="138"/>
  <c r="H4" i="138"/>
  <c r="E6" i="143"/>
  <c r="E21" i="145"/>
  <c r="E17" i="145"/>
  <c r="E13" i="145"/>
  <c r="E9" i="145"/>
  <c r="E5" i="145"/>
  <c r="E7" i="145"/>
  <c r="E11" i="145"/>
  <c r="E15" i="145"/>
  <c r="E19" i="145"/>
  <c r="E23" i="145"/>
  <c r="E27" i="145"/>
  <c r="H24" i="145"/>
  <c r="H20" i="145"/>
  <c r="H16" i="145"/>
  <c r="H12" i="145"/>
  <c r="H8" i="145"/>
  <c r="H4" i="145"/>
  <c r="H5" i="145"/>
  <c r="H9" i="145"/>
  <c r="H13" i="145"/>
  <c r="H17" i="145"/>
  <c r="H21" i="145"/>
  <c r="H25" i="145"/>
  <c r="H6" i="145"/>
  <c r="H10" i="145"/>
  <c r="H14" i="145"/>
  <c r="H18" i="145"/>
  <c r="H22" i="145"/>
  <c r="H26" i="145"/>
  <c r="E21" i="146"/>
  <c r="E17" i="146"/>
  <c r="E13" i="146"/>
  <c r="E8" i="146"/>
  <c r="E4" i="146"/>
  <c r="E10" i="146"/>
  <c r="H21" i="146"/>
  <c r="H17" i="146"/>
  <c r="H13" i="146"/>
  <c r="H8" i="146"/>
  <c r="H4" i="146"/>
  <c r="H10" i="146"/>
  <c r="E21" i="147"/>
  <c r="E17" i="147"/>
  <c r="E13" i="147"/>
  <c r="E9" i="147"/>
  <c r="E7" i="147"/>
  <c r="E4" i="147"/>
  <c r="H21" i="147"/>
  <c r="H17" i="147"/>
  <c r="H13" i="147"/>
  <c r="H9" i="147"/>
  <c r="H4" i="147"/>
  <c r="H27" i="127"/>
  <c r="H15" i="127"/>
  <c r="H7" i="127"/>
  <c r="E27" i="127"/>
  <c r="E11" i="127"/>
  <c r="H13" i="128"/>
  <c r="E17" i="143"/>
  <c r="E5" i="143"/>
  <c r="E7" i="143"/>
  <c r="E11" i="143"/>
  <c r="E15" i="143"/>
  <c r="E19" i="143"/>
  <c r="E23" i="143"/>
  <c r="E27" i="143"/>
  <c r="H12" i="143"/>
  <c r="H4" i="143"/>
  <c r="H5" i="143"/>
  <c r="H9" i="143"/>
  <c r="H13" i="143"/>
  <c r="H17" i="143"/>
  <c r="H21" i="143"/>
  <c r="H25" i="143"/>
  <c r="H6" i="143"/>
  <c r="H10" i="143"/>
  <c r="H14" i="143"/>
  <c r="H18" i="143"/>
  <c r="H22" i="143"/>
  <c r="H26" i="143"/>
  <c r="E17" i="144"/>
  <c r="E4" i="144"/>
  <c r="E8" i="144"/>
  <c r="H13" i="144"/>
  <c r="E6" i="118"/>
  <c r="E10" i="118"/>
  <c r="E14" i="118"/>
  <c r="E18" i="118"/>
  <c r="E24" i="118"/>
  <c r="E22" i="22"/>
  <c r="H26" i="22"/>
  <c r="H18" i="22"/>
  <c r="H14" i="22"/>
  <c r="H10" i="22"/>
  <c r="H6" i="22"/>
  <c r="H26" i="127"/>
  <c r="H22" i="127"/>
  <c r="H18" i="127"/>
  <c r="H14" i="127"/>
  <c r="H10" i="127"/>
  <c r="H6" i="127"/>
  <c r="E28" i="128"/>
  <c r="E16" i="128"/>
  <c r="H28" i="128"/>
  <c r="H20" i="128"/>
  <c r="H7" i="128"/>
  <c r="E16" i="129"/>
  <c r="H4" i="118"/>
  <c r="H6" i="118"/>
  <c r="H12" i="118"/>
  <c r="E21" i="22"/>
  <c r="E13" i="22"/>
  <c r="H25" i="22"/>
  <c r="H17" i="22"/>
  <c r="H13" i="22"/>
  <c r="H9" i="22"/>
  <c r="H9" i="127"/>
  <c r="E9" i="127"/>
  <c r="E27" i="128"/>
  <c r="E23" i="128"/>
  <c r="E19" i="128"/>
  <c r="E15" i="128"/>
  <c r="H27" i="128"/>
  <c r="H23" i="128"/>
  <c r="H19" i="128"/>
  <c r="H15" i="128"/>
  <c r="H11" i="128"/>
  <c r="H6" i="128"/>
  <c r="E27" i="129"/>
  <c r="E23" i="129"/>
  <c r="E19" i="129"/>
  <c r="E15" i="129"/>
  <c r="E11" i="129"/>
  <c r="E6" i="129"/>
  <c r="H27" i="129"/>
  <c r="H23" i="129"/>
  <c r="H19" i="129"/>
  <c r="H15" i="129"/>
  <c r="H11" i="129"/>
  <c r="H6" i="129"/>
  <c r="E23" i="130"/>
  <c r="E18" i="130"/>
  <c r="E13" i="130"/>
  <c r="E7" i="130"/>
  <c r="H28" i="130"/>
  <c r="H24" i="130"/>
  <c r="H20" i="130"/>
  <c r="H16" i="130"/>
  <c r="H12" i="130"/>
  <c r="H7" i="130"/>
  <c r="E28" i="131"/>
  <c r="E24" i="131"/>
  <c r="E20" i="131"/>
  <c r="E16" i="131"/>
  <c r="E11" i="131"/>
  <c r="E7" i="131"/>
  <c r="H28" i="131"/>
  <c r="H24" i="131"/>
  <c r="H20" i="131"/>
  <c r="H16" i="131"/>
  <c r="H11" i="131"/>
  <c r="H7" i="131"/>
  <c r="E28" i="132"/>
  <c r="E24" i="132"/>
  <c r="E20" i="132"/>
  <c r="E16" i="132"/>
  <c r="E11" i="132"/>
  <c r="E7" i="132"/>
  <c r="H28" i="132"/>
  <c r="H24" i="132"/>
  <c r="H20" i="132"/>
  <c r="H16" i="132"/>
  <c r="H11" i="132"/>
  <c r="H7" i="132"/>
  <c r="E28" i="133"/>
  <c r="E24" i="133"/>
  <c r="E20" i="133"/>
  <c r="E16" i="133"/>
  <c r="E12" i="133"/>
  <c r="E7" i="133"/>
  <c r="H28" i="133"/>
  <c r="H24" i="133"/>
  <c r="H20" i="133"/>
  <c r="H16" i="133"/>
  <c r="H12" i="133"/>
  <c r="H7" i="133"/>
  <c r="E28" i="134"/>
  <c r="E24" i="134"/>
  <c r="E20" i="134"/>
  <c r="E16" i="134"/>
  <c r="E12" i="134"/>
  <c r="E7" i="134"/>
  <c r="H28" i="134"/>
  <c r="H24" i="134"/>
  <c r="H20" i="134"/>
  <c r="E21" i="139"/>
  <c r="E17" i="139"/>
  <c r="E13" i="139"/>
  <c r="E9" i="139"/>
  <c r="E5" i="139"/>
  <c r="E26" i="139"/>
  <c r="E7" i="139"/>
  <c r="E11" i="139"/>
  <c r="E15" i="139"/>
  <c r="E19" i="139"/>
  <c r="E23" i="139"/>
  <c r="E27" i="139"/>
  <c r="H24" i="139"/>
  <c r="H20" i="139"/>
  <c r="H16" i="139"/>
  <c r="H12" i="139"/>
  <c r="H8" i="139"/>
  <c r="H4" i="139"/>
  <c r="H5" i="139"/>
  <c r="H9" i="139"/>
  <c r="H13" i="139"/>
  <c r="H17" i="139"/>
  <c r="H21" i="139"/>
  <c r="H25" i="139"/>
  <c r="H6" i="139"/>
  <c r="H10" i="139"/>
  <c r="H14" i="139"/>
  <c r="H18" i="139"/>
  <c r="H22" i="139"/>
  <c r="H26" i="139"/>
  <c r="E21" i="140"/>
  <c r="E17" i="140"/>
  <c r="E13" i="140"/>
  <c r="E9" i="140"/>
  <c r="E7" i="140"/>
  <c r="E4" i="140"/>
  <c r="H21" i="140"/>
  <c r="H17" i="140"/>
  <c r="H13" i="140"/>
  <c r="H9" i="140"/>
  <c r="H4" i="140"/>
  <c r="E8" i="141"/>
  <c r="E28" i="143"/>
  <c r="E12" i="143"/>
  <c r="H27" i="143"/>
  <c r="H11" i="143"/>
  <c r="E16" i="145"/>
  <c r="E6" i="145"/>
  <c r="H15" i="145"/>
  <c r="E23" i="148"/>
  <c r="E19" i="148"/>
  <c r="E15" i="148"/>
  <c r="E11" i="148"/>
  <c r="E7" i="148"/>
  <c r="E5" i="148"/>
  <c r="E10" i="148"/>
  <c r="E16" i="148"/>
  <c r="E21" i="148"/>
  <c r="E26" i="148"/>
  <c r="H16" i="134"/>
  <c r="H12" i="134"/>
  <c r="H7" i="134"/>
  <c r="E28" i="135"/>
  <c r="E24" i="135"/>
  <c r="E20" i="135"/>
  <c r="E16" i="135"/>
  <c r="E12" i="135"/>
  <c r="E7" i="135"/>
  <c r="H28" i="135"/>
  <c r="H24" i="135"/>
  <c r="H20" i="135"/>
  <c r="H16" i="135"/>
  <c r="H12" i="135"/>
  <c r="H7" i="135"/>
  <c r="H20" i="136"/>
  <c r="E28" i="137"/>
  <c r="E24" i="137"/>
  <c r="E20" i="137"/>
  <c r="E17" i="137"/>
  <c r="E12" i="137"/>
  <c r="E7" i="137"/>
  <c r="H28" i="137"/>
  <c r="H24" i="137"/>
  <c r="H20" i="137"/>
  <c r="H17" i="137"/>
  <c r="H12" i="137"/>
  <c r="H7" i="137"/>
  <c r="E28" i="138"/>
  <c r="E24" i="138"/>
  <c r="E20" i="138"/>
  <c r="E16" i="138"/>
  <c r="E12" i="138"/>
  <c r="E7" i="138"/>
  <c r="H28" i="138"/>
  <c r="H24" i="138"/>
  <c r="H20" i="138"/>
  <c r="H16" i="138"/>
  <c r="H12" i="138"/>
  <c r="H7" i="138"/>
  <c r="E28" i="140"/>
  <c r="E24" i="140"/>
  <c r="E20" i="140"/>
  <c r="E16" i="140"/>
  <c r="E12" i="140"/>
  <c r="E8" i="140"/>
  <c r="H28" i="140"/>
  <c r="H24" i="140"/>
  <c r="H20" i="140"/>
  <c r="H16" i="140"/>
  <c r="H12" i="140"/>
  <c r="H8" i="140"/>
  <c r="E28" i="142"/>
  <c r="E24" i="142"/>
  <c r="E20" i="142"/>
  <c r="E16" i="142"/>
  <c r="E12" i="142"/>
  <c r="E7" i="142"/>
  <c r="H28" i="142"/>
  <c r="H24" i="142"/>
  <c r="H20" i="142"/>
  <c r="H16" i="142"/>
  <c r="H12" i="142"/>
  <c r="H7" i="142"/>
  <c r="E28" i="144"/>
  <c r="E24" i="144"/>
  <c r="E20" i="144"/>
  <c r="E16" i="144"/>
  <c r="E12" i="144"/>
  <c r="E7" i="144"/>
  <c r="H28" i="144"/>
  <c r="H24" i="144"/>
  <c r="H20" i="144"/>
  <c r="H16" i="144"/>
  <c r="H12" i="144"/>
  <c r="H7" i="144"/>
  <c r="E28" i="146"/>
  <c r="E24" i="146"/>
  <c r="E20" i="146"/>
  <c r="E16" i="146"/>
  <c r="E12" i="146"/>
  <c r="E7" i="146"/>
  <c r="H28" i="146"/>
  <c r="H24" i="146"/>
  <c r="H20" i="146"/>
  <c r="H16" i="146"/>
  <c r="H12" i="146"/>
  <c r="H7" i="146"/>
  <c r="E28" i="147"/>
  <c r="E24" i="147"/>
  <c r="E20" i="147"/>
  <c r="E16" i="147"/>
  <c r="E12" i="147"/>
  <c r="E8" i="147"/>
  <c r="H28" i="147"/>
  <c r="E26" i="149"/>
  <c r="E21" i="149"/>
  <c r="E16" i="149"/>
  <c r="E10" i="149"/>
  <c r="H23" i="149"/>
  <c r="H17" i="149"/>
  <c r="H7" i="149"/>
  <c r="E26" i="150"/>
  <c r="E21" i="150"/>
  <c r="E16" i="150"/>
  <c r="E10" i="150"/>
  <c r="H23" i="150"/>
  <c r="H17" i="150"/>
  <c r="H7" i="150"/>
  <c r="E26" i="151"/>
  <c r="E21" i="151"/>
  <c r="E16" i="151"/>
  <c r="E10" i="151"/>
  <c r="H23" i="151"/>
  <c r="H17" i="151"/>
  <c r="H7" i="151"/>
  <c r="E16" i="154"/>
  <c r="H15" i="154"/>
  <c r="E21" i="155"/>
  <c r="E17" i="155"/>
  <c r="E13" i="155"/>
  <c r="E9" i="155"/>
  <c r="E5" i="155"/>
  <c r="H24" i="155"/>
  <c r="H20" i="155"/>
  <c r="H16" i="155"/>
  <c r="H12" i="155"/>
  <c r="H8" i="155"/>
  <c r="H4" i="155"/>
  <c r="E21" i="156"/>
  <c r="E17" i="156"/>
  <c r="E13" i="156"/>
  <c r="E9" i="156"/>
  <c r="E4" i="156"/>
  <c r="H21" i="156"/>
  <c r="H17" i="156"/>
  <c r="H13" i="156"/>
  <c r="H9" i="156"/>
  <c r="H4" i="156"/>
  <c r="E15" i="158"/>
  <c r="E11" i="158"/>
  <c r="E7" i="158"/>
  <c r="E15" i="134"/>
  <c r="E11" i="134"/>
  <c r="E6" i="134"/>
  <c r="H27" i="134"/>
  <c r="H23" i="134"/>
  <c r="H19" i="134"/>
  <c r="H15" i="134"/>
  <c r="H11" i="134"/>
  <c r="H6" i="134"/>
  <c r="E27" i="135"/>
  <c r="E23" i="135"/>
  <c r="E19" i="135"/>
  <c r="E15" i="135"/>
  <c r="E11" i="135"/>
  <c r="E6" i="135"/>
  <c r="H27" i="135"/>
  <c r="H23" i="135"/>
  <c r="H19" i="135"/>
  <c r="H15" i="135"/>
  <c r="H11" i="135"/>
  <c r="H6" i="135"/>
  <c r="E23" i="136"/>
  <c r="H23" i="136"/>
  <c r="H6" i="136"/>
  <c r="E27" i="137"/>
  <c r="E23" i="137"/>
  <c r="E19" i="137"/>
  <c r="E15" i="137"/>
  <c r="E11" i="137"/>
  <c r="E6" i="137"/>
  <c r="H27" i="137"/>
  <c r="H23" i="137"/>
  <c r="H19" i="137"/>
  <c r="H15" i="137"/>
  <c r="H11" i="137"/>
  <c r="H6" i="137"/>
  <c r="E27" i="138"/>
  <c r="E23" i="138"/>
  <c r="E19" i="138"/>
  <c r="E15" i="138"/>
  <c r="E11" i="138"/>
  <c r="E6" i="138"/>
  <c r="H27" i="138"/>
  <c r="H23" i="138"/>
  <c r="H19" i="138"/>
  <c r="H15" i="138"/>
  <c r="H11" i="138"/>
  <c r="H6" i="138"/>
  <c r="E22" i="139"/>
  <c r="E18" i="139"/>
  <c r="E14" i="139"/>
  <c r="E10" i="139"/>
  <c r="E27" i="140"/>
  <c r="E23" i="140"/>
  <c r="E19" i="140"/>
  <c r="E15" i="140"/>
  <c r="E11" i="140"/>
  <c r="E6" i="140"/>
  <c r="H27" i="140"/>
  <c r="H23" i="140"/>
  <c r="H19" i="140"/>
  <c r="H15" i="140"/>
  <c r="H11" i="140"/>
  <c r="H6" i="140"/>
  <c r="E26" i="141"/>
  <c r="E22" i="141"/>
  <c r="E18" i="141"/>
  <c r="E14" i="141"/>
  <c r="E10" i="141"/>
  <c r="E27" i="142"/>
  <c r="E23" i="142"/>
  <c r="E19" i="142"/>
  <c r="E15" i="142"/>
  <c r="E11" i="142"/>
  <c r="E6" i="142"/>
  <c r="H27" i="142"/>
  <c r="H23" i="142"/>
  <c r="H19" i="142"/>
  <c r="H15" i="142"/>
  <c r="H11" i="142"/>
  <c r="H6" i="142"/>
  <c r="E26" i="143"/>
  <c r="E22" i="143"/>
  <c r="E18" i="143"/>
  <c r="E14" i="143"/>
  <c r="E10" i="143"/>
  <c r="E27" i="144"/>
  <c r="E23" i="144"/>
  <c r="E19" i="144"/>
  <c r="E15" i="144"/>
  <c r="E11" i="144"/>
  <c r="E6" i="144"/>
  <c r="H27" i="144"/>
  <c r="H23" i="144"/>
  <c r="H19" i="144"/>
  <c r="H15" i="144"/>
  <c r="H11" i="144"/>
  <c r="H6" i="144"/>
  <c r="E26" i="145"/>
  <c r="E22" i="145"/>
  <c r="E18" i="145"/>
  <c r="E14" i="145"/>
  <c r="E10" i="145"/>
  <c r="E27" i="146"/>
  <c r="E23" i="146"/>
  <c r="E19" i="146"/>
  <c r="E15" i="146"/>
  <c r="E11" i="146"/>
  <c r="E6" i="146"/>
  <c r="H27" i="146"/>
  <c r="H23" i="146"/>
  <c r="H19" i="146"/>
  <c r="H15" i="146"/>
  <c r="H11" i="146"/>
  <c r="H6" i="146"/>
  <c r="E27" i="147"/>
  <c r="E23" i="147"/>
  <c r="E19" i="147"/>
  <c r="E15" i="147"/>
  <c r="E11" i="147"/>
  <c r="E6" i="147"/>
  <c r="H27" i="147"/>
  <c r="H23" i="147"/>
  <c r="H19" i="147"/>
  <c r="H15" i="147"/>
  <c r="H11" i="147"/>
  <c r="H6" i="147"/>
  <c r="E25" i="148"/>
  <c r="E20" i="148"/>
  <c r="E9" i="148"/>
  <c r="H26" i="148"/>
  <c r="H22" i="148"/>
  <c r="H18" i="148"/>
  <c r="H14" i="148"/>
  <c r="H10" i="148"/>
  <c r="H6" i="148"/>
  <c r="E25" i="149"/>
  <c r="E20" i="149"/>
  <c r="E9" i="149"/>
  <c r="H27" i="149"/>
  <c r="H21" i="149"/>
  <c r="H11" i="149"/>
  <c r="H5" i="149"/>
  <c r="H26" i="149"/>
  <c r="H22" i="149"/>
  <c r="H18" i="149"/>
  <c r="H14" i="149"/>
  <c r="H10" i="149"/>
  <c r="H6" i="149"/>
  <c r="E25" i="150"/>
  <c r="E20" i="150"/>
  <c r="E9" i="150"/>
  <c r="H27" i="150"/>
  <c r="H21" i="150"/>
  <c r="H11" i="150"/>
  <c r="H5" i="150"/>
  <c r="H26" i="150"/>
  <c r="H22" i="150"/>
  <c r="H18" i="150"/>
  <c r="H14" i="150"/>
  <c r="H10" i="150"/>
  <c r="H6" i="150"/>
  <c r="E25" i="151"/>
  <c r="E20" i="151"/>
  <c r="E9" i="151"/>
  <c r="H27" i="151"/>
  <c r="H21" i="151"/>
  <c r="H11" i="151"/>
  <c r="H5" i="151"/>
  <c r="H26" i="151"/>
  <c r="H22" i="151"/>
  <c r="H18" i="151"/>
  <c r="H14" i="151"/>
  <c r="H10" i="151"/>
  <c r="H6" i="151"/>
  <c r="E24" i="153"/>
  <c r="E16" i="153"/>
  <c r="E8" i="153"/>
  <c r="E27" i="153"/>
  <c r="E23" i="153"/>
  <c r="E19" i="153"/>
  <c r="E15" i="153"/>
  <c r="E11" i="153"/>
  <c r="E7" i="153"/>
  <c r="H21" i="153"/>
  <c r="H17" i="153"/>
  <c r="H13" i="153"/>
  <c r="H9" i="153"/>
  <c r="H5" i="153"/>
  <c r="E28" i="154"/>
  <c r="E12" i="154"/>
  <c r="E27" i="154"/>
  <c r="E23" i="154"/>
  <c r="E19" i="154"/>
  <c r="E15" i="154"/>
  <c r="E11" i="154"/>
  <c r="E7" i="154"/>
  <c r="H27" i="154"/>
  <c r="H11" i="154"/>
  <c r="H26" i="154"/>
  <c r="H22" i="154"/>
  <c r="H18" i="154"/>
  <c r="H14" i="154"/>
  <c r="H10" i="154"/>
  <c r="H6" i="154"/>
  <c r="E16" i="155"/>
  <c r="H15" i="155"/>
  <c r="E24" i="158"/>
  <c r="E26" i="158"/>
  <c r="E22" i="158"/>
  <c r="E18" i="158"/>
  <c r="E14" i="158"/>
  <c r="E10" i="158"/>
  <c r="E6" i="158"/>
  <c r="E18" i="129"/>
  <c r="E14" i="129"/>
  <c r="E10" i="129"/>
  <c r="E5" i="129"/>
  <c r="H26" i="129"/>
  <c r="H22" i="129"/>
  <c r="H18" i="129"/>
  <c r="H14" i="129"/>
  <c r="H10" i="129"/>
  <c r="H5" i="129"/>
  <c r="H26" i="130"/>
  <c r="H22" i="130"/>
  <c r="H18" i="130"/>
  <c r="H14" i="130"/>
  <c r="H10" i="130"/>
  <c r="H5" i="130"/>
  <c r="E26" i="131"/>
  <c r="E22" i="131"/>
  <c r="E18" i="131"/>
  <c r="E14" i="131"/>
  <c r="E9" i="131"/>
  <c r="E5" i="131"/>
  <c r="H26" i="131"/>
  <c r="H22" i="131"/>
  <c r="H18" i="131"/>
  <c r="H14" i="131"/>
  <c r="H9" i="131"/>
  <c r="H5" i="131"/>
  <c r="E26" i="132"/>
  <c r="E22" i="132"/>
  <c r="E18" i="132"/>
  <c r="E14" i="132"/>
  <c r="E9" i="132"/>
  <c r="E5" i="132"/>
  <c r="H26" i="132"/>
  <c r="H22" i="132"/>
  <c r="H18" i="132"/>
  <c r="H14" i="132"/>
  <c r="H9" i="132"/>
  <c r="H5" i="132"/>
  <c r="E26" i="133"/>
  <c r="E22" i="133"/>
  <c r="E18" i="133"/>
  <c r="E14" i="133"/>
  <c r="E9" i="133"/>
  <c r="E5" i="133"/>
  <c r="H26" i="133"/>
  <c r="H22" i="133"/>
  <c r="H18" i="133"/>
  <c r="H14" i="133"/>
  <c r="H9" i="133"/>
  <c r="H5" i="133"/>
  <c r="E26" i="134"/>
  <c r="E22" i="134"/>
  <c r="E18" i="134"/>
  <c r="E14" i="134"/>
  <c r="E10" i="134"/>
  <c r="E5" i="134"/>
  <c r="H26" i="134"/>
  <c r="H22" i="134"/>
  <c r="H18" i="134"/>
  <c r="H14" i="134"/>
  <c r="H10" i="134"/>
  <c r="H5" i="134"/>
  <c r="E26" i="135"/>
  <c r="E22" i="135"/>
  <c r="E18" i="135"/>
  <c r="E14" i="135"/>
  <c r="E9" i="135"/>
  <c r="E5" i="135"/>
  <c r="H26" i="135"/>
  <c r="H22" i="135"/>
  <c r="H18" i="135"/>
  <c r="H14" i="135"/>
  <c r="H9" i="135"/>
  <c r="H5" i="135"/>
  <c r="E14" i="136"/>
  <c r="H14" i="136"/>
  <c r="E26" i="137"/>
  <c r="E22" i="137"/>
  <c r="E18" i="137"/>
  <c r="E14" i="137"/>
  <c r="E9" i="137"/>
  <c r="E4" i="137"/>
  <c r="H26" i="137"/>
  <c r="H22" i="137"/>
  <c r="H18" i="137"/>
  <c r="H14" i="137"/>
  <c r="H9" i="137"/>
  <c r="H4" i="137"/>
  <c r="E26" i="138"/>
  <c r="E22" i="138"/>
  <c r="E18" i="138"/>
  <c r="E14" i="138"/>
  <c r="E9" i="138"/>
  <c r="E5" i="138"/>
  <c r="H26" i="138"/>
  <c r="H22" i="138"/>
  <c r="H18" i="138"/>
  <c r="H14" i="138"/>
  <c r="H9" i="138"/>
  <c r="H5" i="138"/>
  <c r="E26" i="140"/>
  <c r="E22" i="140"/>
  <c r="E18" i="140"/>
  <c r="E14" i="140"/>
  <c r="E10" i="140"/>
  <c r="E5" i="140"/>
  <c r="H26" i="140"/>
  <c r="H22" i="140"/>
  <c r="H18" i="140"/>
  <c r="H14" i="140"/>
  <c r="H10" i="140"/>
  <c r="H5" i="140"/>
  <c r="E26" i="142"/>
  <c r="E22" i="142"/>
  <c r="E18" i="142"/>
  <c r="E14" i="142"/>
  <c r="E9" i="142"/>
  <c r="E5" i="142"/>
  <c r="H26" i="142"/>
  <c r="H22" i="142"/>
  <c r="H18" i="142"/>
  <c r="H14" i="142"/>
  <c r="H9" i="142"/>
  <c r="H5" i="142"/>
  <c r="E26" i="144"/>
  <c r="E22" i="144"/>
  <c r="E18" i="144"/>
  <c r="E14" i="144"/>
  <c r="E10" i="144"/>
  <c r="E5" i="144"/>
  <c r="H26" i="144"/>
  <c r="H22" i="144"/>
  <c r="H18" i="144"/>
  <c r="H14" i="144"/>
  <c r="H10" i="144"/>
  <c r="H5" i="144"/>
  <c r="E26" i="146"/>
  <c r="E22" i="146"/>
  <c r="E18" i="146"/>
  <c r="E14" i="146"/>
  <c r="E9" i="146"/>
  <c r="E5" i="146"/>
  <c r="H26" i="146"/>
  <c r="H22" i="146"/>
  <c r="H18" i="146"/>
  <c r="H14" i="146"/>
  <c r="H9" i="146"/>
  <c r="H5" i="146"/>
  <c r="E26" i="147"/>
  <c r="E22" i="147"/>
  <c r="E18" i="147"/>
  <c r="E14" i="147"/>
  <c r="E10" i="147"/>
  <c r="E5" i="147"/>
  <c r="H26" i="147"/>
  <c r="H22" i="147"/>
  <c r="H18" i="147"/>
  <c r="H14" i="147"/>
  <c r="H10" i="147"/>
  <c r="H5" i="147"/>
  <c r="E24" i="148"/>
  <c r="E24" i="149"/>
  <c r="H25" i="149"/>
  <c r="H15" i="149"/>
  <c r="H9" i="149"/>
  <c r="E24" i="150"/>
  <c r="H25" i="150"/>
  <c r="H15" i="150"/>
  <c r="H9" i="150"/>
  <c r="E24" i="151"/>
  <c r="H25" i="151"/>
  <c r="H15" i="151"/>
  <c r="H9" i="151"/>
  <c r="E26" i="152"/>
  <c r="E22" i="152"/>
  <c r="E18" i="152"/>
  <c r="E14" i="152"/>
  <c r="E10" i="152"/>
  <c r="E5" i="152"/>
  <c r="H26" i="152"/>
  <c r="H22" i="152"/>
  <c r="H18" i="152"/>
  <c r="H14" i="152"/>
  <c r="H10" i="152"/>
  <c r="H5" i="152"/>
  <c r="E26" i="153"/>
  <c r="E22" i="153"/>
  <c r="E18" i="153"/>
  <c r="E14" i="153"/>
  <c r="E10" i="153"/>
  <c r="E6" i="153"/>
  <c r="C30" i="153"/>
  <c r="H27" i="153"/>
  <c r="H19" i="153"/>
  <c r="H11" i="153"/>
  <c r="E24" i="154"/>
  <c r="E26" i="154"/>
  <c r="E22" i="154"/>
  <c r="E18" i="154"/>
  <c r="E14" i="154"/>
  <c r="E10" i="154"/>
  <c r="E6" i="154"/>
  <c r="H23" i="154"/>
  <c r="H25" i="154"/>
  <c r="H21" i="154"/>
  <c r="H17" i="154"/>
  <c r="H13" i="154"/>
  <c r="H9" i="154"/>
  <c r="H5" i="154"/>
  <c r="E28" i="155"/>
  <c r="E12" i="155"/>
  <c r="E27" i="155"/>
  <c r="E23" i="155"/>
  <c r="E19" i="155"/>
  <c r="E15" i="155"/>
  <c r="E11" i="155"/>
  <c r="E7" i="155"/>
  <c r="H27" i="155"/>
  <c r="H11" i="155"/>
  <c r="H26" i="155"/>
  <c r="H22" i="155"/>
  <c r="H18" i="155"/>
  <c r="H14" i="155"/>
  <c r="H10" i="155"/>
  <c r="H6" i="155"/>
  <c r="E21" i="158"/>
  <c r="E17" i="158"/>
  <c r="E13" i="158"/>
  <c r="E9" i="158"/>
  <c r="E5" i="158"/>
  <c r="F30" i="158"/>
  <c r="E23" i="149"/>
  <c r="E19" i="149"/>
  <c r="E15" i="149"/>
  <c r="E11" i="149"/>
  <c r="E7" i="149"/>
  <c r="E23" i="150"/>
  <c r="E19" i="150"/>
  <c r="E15" i="150"/>
  <c r="E11" i="150"/>
  <c r="E7" i="150"/>
  <c r="E23" i="151"/>
  <c r="E19" i="151"/>
  <c r="E15" i="151"/>
  <c r="E11" i="151"/>
  <c r="E7" i="151"/>
  <c r="E21" i="152"/>
  <c r="E17" i="152"/>
  <c r="E13" i="152"/>
  <c r="E9" i="152"/>
  <c r="E7" i="152"/>
  <c r="E4" i="152"/>
  <c r="H21" i="152"/>
  <c r="H17" i="152"/>
  <c r="H13" i="152"/>
  <c r="H9" i="152"/>
  <c r="H7" i="152"/>
  <c r="H4" i="152"/>
  <c r="E21" i="154"/>
  <c r="E17" i="154"/>
  <c r="E13" i="154"/>
  <c r="E9" i="154"/>
  <c r="E5" i="154"/>
  <c r="H24" i="154"/>
  <c r="H20" i="154"/>
  <c r="H16" i="154"/>
  <c r="H12" i="154"/>
  <c r="H8" i="154"/>
  <c r="H4" i="154"/>
  <c r="F30" i="160"/>
  <c r="E21" i="159"/>
  <c r="E17" i="159"/>
  <c r="E13" i="159"/>
  <c r="E9" i="159"/>
  <c r="E4" i="159"/>
  <c r="H21" i="159"/>
  <c r="H17" i="159"/>
  <c r="H13" i="159"/>
  <c r="H9" i="159"/>
  <c r="H4" i="159"/>
  <c r="H6" i="159"/>
  <c r="E21" i="161"/>
  <c r="E17" i="161"/>
  <c r="E13" i="161"/>
  <c r="E9" i="161"/>
  <c r="E4" i="161"/>
  <c r="E6" i="161"/>
  <c r="H21" i="161"/>
  <c r="H17" i="161"/>
  <c r="H13" i="161"/>
  <c r="H9" i="161"/>
  <c r="H4" i="161"/>
  <c r="H6" i="161"/>
  <c r="E21" i="162"/>
  <c r="E17" i="162"/>
  <c r="E13" i="162"/>
  <c r="E9" i="162"/>
  <c r="E4" i="162"/>
  <c r="E5" i="162"/>
  <c r="H21" i="162"/>
  <c r="H17" i="162"/>
  <c r="H13" i="162"/>
  <c r="H9" i="162"/>
  <c r="H4" i="162"/>
  <c r="H5" i="162"/>
  <c r="E23" i="165"/>
  <c r="E19" i="165"/>
  <c r="E15" i="165"/>
  <c r="E11" i="165"/>
  <c r="E7" i="165"/>
  <c r="H23" i="165"/>
  <c r="H19" i="165"/>
  <c r="H15" i="165"/>
  <c r="H11" i="165"/>
  <c r="H7" i="165"/>
  <c r="H23" i="166"/>
  <c r="H19" i="166"/>
  <c r="H15" i="166"/>
  <c r="H11" i="166"/>
  <c r="H7" i="166"/>
  <c r="H24" i="147"/>
  <c r="H20" i="147"/>
  <c r="H16" i="147"/>
  <c r="H12" i="147"/>
  <c r="H8" i="147"/>
  <c r="E28" i="152"/>
  <c r="E24" i="152"/>
  <c r="E20" i="152"/>
  <c r="E16" i="152"/>
  <c r="E12" i="152"/>
  <c r="E8" i="152"/>
  <c r="H28" i="152"/>
  <c r="H24" i="152"/>
  <c r="H20" i="152"/>
  <c r="H16" i="152"/>
  <c r="H12" i="152"/>
  <c r="H8" i="152"/>
  <c r="E28" i="156"/>
  <c r="E24" i="156"/>
  <c r="E20" i="156"/>
  <c r="E16" i="156"/>
  <c r="E12" i="156"/>
  <c r="E7" i="156"/>
  <c r="H28" i="156"/>
  <c r="H24" i="156"/>
  <c r="H20" i="156"/>
  <c r="H16" i="156"/>
  <c r="H12" i="156"/>
  <c r="H7" i="156"/>
  <c r="E28" i="159"/>
  <c r="E24" i="159"/>
  <c r="E20" i="159"/>
  <c r="E16" i="159"/>
  <c r="E12" i="159"/>
  <c r="E8" i="159"/>
  <c r="H28" i="159"/>
  <c r="H24" i="159"/>
  <c r="H20" i="159"/>
  <c r="H16" i="159"/>
  <c r="H12" i="159"/>
  <c r="H8" i="159"/>
  <c r="E28" i="161"/>
  <c r="E24" i="161"/>
  <c r="E20" i="161"/>
  <c r="E16" i="161"/>
  <c r="E12" i="161"/>
  <c r="E8" i="161"/>
  <c r="H28" i="161"/>
  <c r="H24" i="161"/>
  <c r="H20" i="161"/>
  <c r="H16" i="161"/>
  <c r="H12" i="161"/>
  <c r="H8" i="161"/>
  <c r="E28" i="162"/>
  <c r="E24" i="162"/>
  <c r="E20" i="162"/>
  <c r="E16" i="162"/>
  <c r="E12" i="162"/>
  <c r="E8" i="162"/>
  <c r="H28" i="162"/>
  <c r="H24" i="162"/>
  <c r="H20" i="162"/>
  <c r="H16" i="162"/>
  <c r="H12" i="162"/>
  <c r="H8" i="162"/>
  <c r="E28" i="166"/>
  <c r="E24" i="166"/>
  <c r="E20" i="166"/>
  <c r="E16" i="166"/>
  <c r="E12" i="166"/>
  <c r="E8" i="166"/>
  <c r="E4" i="166"/>
  <c r="H22" i="166"/>
  <c r="H14" i="166"/>
  <c r="H6" i="166"/>
  <c r="E23" i="167"/>
  <c r="E19" i="167"/>
  <c r="E15" i="167"/>
  <c r="E11" i="167"/>
  <c r="E7" i="167"/>
  <c r="C30" i="167"/>
  <c r="H27" i="167"/>
  <c r="H23" i="167"/>
  <c r="H19" i="167"/>
  <c r="H15" i="167"/>
  <c r="H11" i="167"/>
  <c r="H7" i="167"/>
  <c r="E22" i="169"/>
  <c r="E6" i="169"/>
  <c r="E25" i="169"/>
  <c r="E21" i="169"/>
  <c r="E17" i="169"/>
  <c r="E13" i="169"/>
  <c r="E9" i="169"/>
  <c r="E5" i="169"/>
  <c r="E27" i="152"/>
  <c r="E23" i="152"/>
  <c r="E19" i="152"/>
  <c r="E15" i="152"/>
  <c r="E11" i="152"/>
  <c r="E6" i="152"/>
  <c r="H27" i="152"/>
  <c r="H23" i="152"/>
  <c r="H19" i="152"/>
  <c r="H15" i="152"/>
  <c r="H11" i="152"/>
  <c r="H6" i="152"/>
  <c r="E27" i="156"/>
  <c r="E23" i="156"/>
  <c r="E19" i="156"/>
  <c r="E15" i="156"/>
  <c r="E11" i="156"/>
  <c r="E6" i="156"/>
  <c r="H27" i="156"/>
  <c r="H23" i="156"/>
  <c r="H19" i="156"/>
  <c r="H15" i="156"/>
  <c r="H11" i="156"/>
  <c r="H6" i="156"/>
  <c r="E27" i="159"/>
  <c r="E23" i="159"/>
  <c r="E19" i="159"/>
  <c r="E15" i="159"/>
  <c r="E11" i="159"/>
  <c r="E7" i="159"/>
  <c r="H27" i="159"/>
  <c r="H23" i="159"/>
  <c r="H19" i="159"/>
  <c r="H15" i="159"/>
  <c r="H11" i="159"/>
  <c r="H7" i="159"/>
  <c r="E27" i="161"/>
  <c r="E23" i="161"/>
  <c r="E19" i="161"/>
  <c r="E15" i="161"/>
  <c r="E11" i="161"/>
  <c r="E7" i="161"/>
  <c r="H27" i="161"/>
  <c r="H23" i="161"/>
  <c r="H19" i="161"/>
  <c r="H15" i="161"/>
  <c r="H11" i="161"/>
  <c r="H7" i="161"/>
  <c r="E27" i="162"/>
  <c r="E23" i="162"/>
  <c r="E19" i="162"/>
  <c r="E15" i="162"/>
  <c r="E11" i="162"/>
  <c r="E7" i="162"/>
  <c r="H27" i="162"/>
  <c r="H23" i="162"/>
  <c r="H19" i="162"/>
  <c r="H15" i="162"/>
  <c r="H11" i="162"/>
  <c r="H7" i="162"/>
  <c r="H21" i="166"/>
  <c r="H13" i="166"/>
  <c r="H5" i="166"/>
  <c r="H22" i="167"/>
  <c r="H18" i="167"/>
  <c r="H14" i="167"/>
  <c r="H10" i="167"/>
  <c r="H6" i="167"/>
  <c r="E28" i="169"/>
  <c r="E24" i="169"/>
  <c r="E20" i="169"/>
  <c r="E16" i="169"/>
  <c r="E12" i="169"/>
  <c r="E8" i="169"/>
  <c r="E4" i="169"/>
  <c r="E26" i="156"/>
  <c r="E22" i="156"/>
  <c r="E18" i="156"/>
  <c r="E14" i="156"/>
  <c r="E10" i="156"/>
  <c r="E5" i="156"/>
  <c r="H26" i="156"/>
  <c r="H22" i="156"/>
  <c r="H18" i="156"/>
  <c r="H14" i="156"/>
  <c r="H10" i="156"/>
  <c r="H5" i="156"/>
  <c r="E26" i="159"/>
  <c r="E22" i="159"/>
  <c r="E18" i="159"/>
  <c r="E14" i="159"/>
  <c r="E10" i="159"/>
  <c r="E5" i="159"/>
  <c r="H26" i="159"/>
  <c r="H22" i="159"/>
  <c r="H18" i="159"/>
  <c r="H14" i="159"/>
  <c r="H10" i="159"/>
  <c r="H5" i="159"/>
  <c r="E26" i="161"/>
  <c r="E22" i="161"/>
  <c r="E18" i="161"/>
  <c r="E14" i="161"/>
  <c r="E10" i="161"/>
  <c r="E5" i="161"/>
  <c r="H26" i="161"/>
  <c r="H22" i="161"/>
  <c r="H18" i="161"/>
  <c r="H14" i="161"/>
  <c r="H10" i="161"/>
  <c r="H5" i="161"/>
  <c r="E26" i="162"/>
  <c r="E22" i="162"/>
  <c r="E18" i="162"/>
  <c r="E14" i="162"/>
  <c r="E10" i="162"/>
  <c r="E6" i="162"/>
  <c r="H26" i="162"/>
  <c r="H22" i="162"/>
  <c r="H18" i="162"/>
  <c r="H14" i="162"/>
  <c r="H10" i="162"/>
  <c r="H6" i="162"/>
  <c r="E28" i="165"/>
  <c r="E24" i="165"/>
  <c r="E20" i="165"/>
  <c r="E16" i="165"/>
  <c r="E12" i="165"/>
  <c r="E8" i="165"/>
  <c r="H28" i="165"/>
  <c r="H24" i="165"/>
  <c r="H20" i="165"/>
  <c r="H16" i="165"/>
  <c r="H12" i="165"/>
  <c r="H8" i="165"/>
  <c r="H26" i="166"/>
  <c r="H18" i="166"/>
  <c r="H10" i="166"/>
  <c r="H28" i="166"/>
  <c r="H24" i="166"/>
  <c r="H20" i="166"/>
  <c r="H16" i="166"/>
  <c r="H12" i="166"/>
  <c r="H8" i="166"/>
  <c r="H4" i="166"/>
  <c r="E23" i="169"/>
  <c r="E19" i="169"/>
  <c r="E15" i="169"/>
  <c r="E11" i="169"/>
  <c r="E7" i="169"/>
  <c r="E21" i="175"/>
  <c r="E17" i="175"/>
  <c r="E13" i="175"/>
  <c r="E9" i="175"/>
  <c r="E5" i="175"/>
  <c r="H24" i="175"/>
  <c r="H20" i="175"/>
  <c r="H16" i="175"/>
  <c r="H12" i="175"/>
  <c r="H8" i="175"/>
  <c r="H4" i="175"/>
  <c r="E21" i="179"/>
  <c r="E17" i="179"/>
  <c r="E13" i="179"/>
  <c r="E9" i="179"/>
  <c r="E5" i="179"/>
  <c r="H24" i="179"/>
  <c r="H20" i="179"/>
  <c r="H16" i="179"/>
  <c r="H12" i="179"/>
  <c r="H8" i="179"/>
  <c r="H4" i="179"/>
  <c r="E24" i="181"/>
  <c r="E20" i="181"/>
  <c r="E16" i="181"/>
  <c r="E12" i="181"/>
  <c r="E8" i="181"/>
  <c r="E4" i="181"/>
  <c r="E5" i="181"/>
  <c r="E13" i="181"/>
  <c r="E21" i="181"/>
  <c r="E7" i="181"/>
  <c r="E15" i="181"/>
  <c r="E23" i="181"/>
  <c r="E9" i="181"/>
  <c r="E17" i="181"/>
  <c r="E25" i="181"/>
  <c r="H25" i="183"/>
  <c r="H8" i="183"/>
  <c r="H24" i="183"/>
  <c r="H12" i="183"/>
  <c r="H28" i="183"/>
  <c r="H16" i="183"/>
  <c r="H21" i="183"/>
  <c r="H17" i="183"/>
  <c r="H13" i="183"/>
  <c r="H9" i="183"/>
  <c r="H5" i="183"/>
  <c r="E26" i="165"/>
  <c r="E22" i="165"/>
  <c r="E18" i="165"/>
  <c r="E14" i="165"/>
  <c r="E10" i="165"/>
  <c r="E5" i="165"/>
  <c r="H26" i="165"/>
  <c r="H22" i="165"/>
  <c r="H18" i="165"/>
  <c r="H14" i="165"/>
  <c r="H10" i="165"/>
  <c r="H5" i="165"/>
  <c r="E24" i="171"/>
  <c r="E16" i="171"/>
  <c r="E8" i="171"/>
  <c r="E27" i="171"/>
  <c r="E23" i="171"/>
  <c r="E19" i="171"/>
  <c r="E15" i="171"/>
  <c r="E11" i="171"/>
  <c r="E7" i="171"/>
  <c r="H25" i="171"/>
  <c r="H21" i="171"/>
  <c r="H17" i="171"/>
  <c r="H13" i="171"/>
  <c r="H9" i="171"/>
  <c r="H5" i="171"/>
  <c r="E21" i="172"/>
  <c r="E17" i="172"/>
  <c r="E13" i="172"/>
  <c r="E9" i="172"/>
  <c r="E5" i="172"/>
  <c r="H24" i="172"/>
  <c r="H20" i="172"/>
  <c r="H16" i="172"/>
  <c r="H12" i="172"/>
  <c r="H8" i="172"/>
  <c r="H4" i="172"/>
  <c r="E24" i="173"/>
  <c r="E26" i="173"/>
  <c r="E22" i="173"/>
  <c r="E18" i="173"/>
  <c r="E14" i="173"/>
  <c r="E10" i="173"/>
  <c r="E6" i="173"/>
  <c r="H23" i="173"/>
  <c r="H25" i="173"/>
  <c r="H21" i="173"/>
  <c r="H17" i="173"/>
  <c r="H13" i="173"/>
  <c r="H9" i="173"/>
  <c r="H5" i="173"/>
  <c r="E16" i="175"/>
  <c r="H15" i="175"/>
  <c r="E16" i="179"/>
  <c r="H15" i="179"/>
  <c r="E21" i="180"/>
  <c r="E17" i="180"/>
  <c r="E13" i="180"/>
  <c r="E9" i="180"/>
  <c r="E5" i="180"/>
  <c r="E27" i="181"/>
  <c r="E5" i="182"/>
  <c r="E25" i="165"/>
  <c r="E21" i="165"/>
  <c r="E17" i="165"/>
  <c r="E13" i="165"/>
  <c r="E9" i="165"/>
  <c r="E4" i="165"/>
  <c r="E6" i="165"/>
  <c r="H25" i="165"/>
  <c r="H21" i="165"/>
  <c r="H17" i="165"/>
  <c r="H13" i="165"/>
  <c r="H9" i="165"/>
  <c r="H4" i="165"/>
  <c r="H6" i="165"/>
  <c r="E26" i="171"/>
  <c r="E22" i="171"/>
  <c r="E18" i="171"/>
  <c r="E14" i="171"/>
  <c r="E10" i="171"/>
  <c r="E6" i="171"/>
  <c r="E21" i="173"/>
  <c r="E17" i="173"/>
  <c r="E13" i="173"/>
  <c r="E9" i="173"/>
  <c r="E5" i="173"/>
  <c r="H24" i="173"/>
  <c r="H20" i="173"/>
  <c r="H16" i="173"/>
  <c r="H12" i="173"/>
  <c r="H8" i="173"/>
  <c r="H4" i="173"/>
  <c r="E28" i="175"/>
  <c r="E12" i="175"/>
  <c r="E27" i="175"/>
  <c r="E23" i="175"/>
  <c r="E19" i="175"/>
  <c r="E15" i="175"/>
  <c r="E11" i="175"/>
  <c r="E7" i="175"/>
  <c r="H27" i="175"/>
  <c r="H11" i="175"/>
  <c r="H26" i="175"/>
  <c r="H22" i="175"/>
  <c r="H18" i="175"/>
  <c r="H14" i="175"/>
  <c r="H10" i="175"/>
  <c r="H6" i="175"/>
  <c r="E28" i="179"/>
  <c r="E12" i="179"/>
  <c r="E27" i="179"/>
  <c r="E23" i="179"/>
  <c r="E19" i="179"/>
  <c r="E15" i="179"/>
  <c r="E11" i="179"/>
  <c r="E7" i="179"/>
  <c r="H27" i="179"/>
  <c r="H11" i="179"/>
  <c r="H26" i="179"/>
  <c r="H22" i="179"/>
  <c r="H18" i="179"/>
  <c r="H14" i="179"/>
  <c r="H10" i="179"/>
  <c r="H6" i="179"/>
  <c r="E24" i="175"/>
  <c r="E8" i="175"/>
  <c r="E26" i="175"/>
  <c r="E22" i="175"/>
  <c r="E18" i="175"/>
  <c r="E14" i="175"/>
  <c r="E10" i="175"/>
  <c r="E6" i="175"/>
  <c r="H23" i="175"/>
  <c r="H7" i="175"/>
  <c r="H25" i="175"/>
  <c r="H21" i="175"/>
  <c r="H17" i="175"/>
  <c r="H13" i="175"/>
  <c r="H9" i="175"/>
  <c r="H5" i="175"/>
  <c r="E24" i="179"/>
  <c r="E8" i="179"/>
  <c r="E26" i="179"/>
  <c r="E22" i="179"/>
  <c r="E18" i="179"/>
  <c r="E14" i="179"/>
  <c r="E10" i="179"/>
  <c r="E6" i="179"/>
  <c r="H23" i="179"/>
  <c r="H7" i="179"/>
  <c r="H25" i="179"/>
  <c r="H21" i="179"/>
  <c r="H17" i="179"/>
  <c r="H13" i="179"/>
  <c r="H9" i="179"/>
  <c r="H5" i="179"/>
  <c r="E23" i="180"/>
  <c r="E19" i="180"/>
  <c r="E15" i="180"/>
  <c r="E11" i="180"/>
  <c r="E7" i="180"/>
  <c r="E11" i="181"/>
  <c r="E22" i="182"/>
  <c r="E18" i="182"/>
  <c r="E14" i="182"/>
  <c r="E10" i="182"/>
  <c r="E6" i="182"/>
  <c r="E9" i="182"/>
  <c r="E17" i="182"/>
  <c r="E25" i="182"/>
  <c r="E11" i="182"/>
  <c r="E19" i="182"/>
  <c r="E27" i="182"/>
  <c r="H20" i="183"/>
  <c r="H22" i="180"/>
  <c r="H12" i="180"/>
  <c r="H6" i="180"/>
  <c r="H19" i="180"/>
  <c r="H15" i="180"/>
  <c r="H11" i="180"/>
  <c r="H7" i="180"/>
  <c r="H28" i="181"/>
  <c r="H20" i="181"/>
  <c r="H12" i="181"/>
  <c r="H4" i="181"/>
  <c r="H25" i="181"/>
  <c r="H21" i="181"/>
  <c r="H17" i="181"/>
  <c r="H13" i="181"/>
  <c r="H9" i="181"/>
  <c r="H5" i="181"/>
  <c r="E21" i="182"/>
  <c r="E13" i="182"/>
  <c r="H24" i="182"/>
  <c r="H16" i="182"/>
  <c r="H8" i="182"/>
  <c r="H27" i="182"/>
  <c r="H23" i="182"/>
  <c r="H19" i="182"/>
  <c r="H15" i="182"/>
  <c r="H11" i="182"/>
  <c r="H7" i="182"/>
  <c r="E25" i="183"/>
  <c r="E28" i="183"/>
  <c r="E24" i="183"/>
  <c r="E20" i="183"/>
  <c r="E16" i="183"/>
  <c r="E12" i="183"/>
  <c r="E8" i="183"/>
  <c r="E4" i="183"/>
  <c r="H16" i="180"/>
  <c r="H10" i="180"/>
  <c r="E26" i="181"/>
  <c r="E22" i="181"/>
  <c r="E18" i="181"/>
  <c r="E14" i="181"/>
  <c r="E10" i="181"/>
  <c r="E6" i="181"/>
  <c r="H26" i="181"/>
  <c r="H18" i="181"/>
  <c r="E28" i="182"/>
  <c r="E24" i="182"/>
  <c r="E20" i="182"/>
  <c r="E16" i="182"/>
  <c r="E12" i="182"/>
  <c r="E8" i="182"/>
  <c r="E4" i="182"/>
  <c r="H22" i="182"/>
  <c r="H14" i="182"/>
  <c r="E13" i="183"/>
  <c r="H27" i="183"/>
  <c r="H23" i="183"/>
  <c r="H19" i="183"/>
  <c r="H15" i="183"/>
  <c r="H11" i="183"/>
  <c r="H7" i="183"/>
  <c r="H8" i="156"/>
  <c r="H7" i="147"/>
  <c r="H23" i="181"/>
  <c r="H19" i="181"/>
  <c r="H15" i="181"/>
  <c r="H11" i="181"/>
  <c r="H7" i="181"/>
  <c r="H21" i="182"/>
  <c r="H17" i="182"/>
  <c r="H13" i="182"/>
  <c r="H9" i="182"/>
  <c r="H5" i="182"/>
  <c r="E22" i="183"/>
  <c r="E18" i="183"/>
  <c r="E14" i="183"/>
  <c r="E10" i="183"/>
  <c r="E6" i="183"/>
  <c r="E7" i="183"/>
  <c r="E11" i="183"/>
  <c r="E15" i="183"/>
  <c r="E6" i="159"/>
  <c r="E8" i="156"/>
  <c r="H26" i="183"/>
  <c r="H22" i="183"/>
  <c r="H18" i="183"/>
  <c r="H14" i="183"/>
  <c r="H10" i="183"/>
  <c r="H6" i="183"/>
  <c r="H7" i="140"/>
  <c r="E10" i="137"/>
  <c r="H10" i="138"/>
  <c r="E10" i="138"/>
  <c r="H10" i="135"/>
  <c r="F30" i="183"/>
  <c r="F30" i="182"/>
  <c r="C30" i="182"/>
  <c r="C30" i="180"/>
  <c r="C30" i="179"/>
  <c r="C30" i="160"/>
  <c r="C30" i="150"/>
  <c r="C30" i="154"/>
  <c r="F30" i="180"/>
  <c r="F30" i="169"/>
  <c r="F30" i="153"/>
  <c r="C30" i="143"/>
  <c r="F30" i="171"/>
  <c r="C30" i="171"/>
  <c r="C30" i="158"/>
  <c r="F30" i="150"/>
  <c r="F30" i="149"/>
  <c r="C30" i="149"/>
  <c r="C30" i="172"/>
  <c r="F30" i="167"/>
  <c r="F30" i="151"/>
  <c r="C30" i="151"/>
  <c r="C30" i="175"/>
  <c r="C30" i="145"/>
  <c r="C30" i="173"/>
  <c r="C30" i="155"/>
  <c r="F30" i="165"/>
  <c r="C30" i="141"/>
  <c r="C30" i="139"/>
  <c r="F30" i="126"/>
  <c r="C30" i="126"/>
  <c r="C30" i="165"/>
  <c r="C30" i="181"/>
  <c r="F30" i="166"/>
  <c r="C30" i="169"/>
  <c r="F30" i="154"/>
  <c r="F30" i="152"/>
  <c r="F30" i="155"/>
  <c r="F30" i="139"/>
  <c r="F30" i="118"/>
  <c r="F30" i="143"/>
  <c r="C30" i="146"/>
  <c r="F30" i="138"/>
  <c r="C30" i="137"/>
  <c r="F30" i="135"/>
  <c r="F30" i="131"/>
  <c r="F30" i="144"/>
  <c r="C30" i="22"/>
  <c r="F30" i="172"/>
  <c r="C30" i="166"/>
  <c r="F30" i="162"/>
  <c r="F30" i="161"/>
  <c r="F30" i="159"/>
  <c r="F30" i="140"/>
  <c r="F30" i="145"/>
  <c r="C30" i="138"/>
  <c r="C30" i="134"/>
  <c r="C30" i="132"/>
  <c r="C30" i="130"/>
  <c r="F30" i="142"/>
  <c r="F30" i="141"/>
  <c r="C30" i="127"/>
  <c r="F30" i="128"/>
  <c r="C30" i="183"/>
  <c r="F30" i="179"/>
  <c r="F30" i="175"/>
  <c r="C30" i="159"/>
  <c r="C30" i="152"/>
  <c r="F30" i="156"/>
  <c r="C30" i="140"/>
  <c r="C30" i="144"/>
  <c r="F30" i="147"/>
  <c r="F30" i="146"/>
  <c r="F30" i="137"/>
  <c r="C30" i="135"/>
  <c r="C30" i="133"/>
  <c r="C30" i="131"/>
  <c r="C30" i="118"/>
  <c r="C30" i="129"/>
  <c r="F30" i="127"/>
  <c r="F30" i="181"/>
  <c r="F30" i="173"/>
  <c r="C30" i="162"/>
  <c r="C30" i="161"/>
  <c r="C30" i="156"/>
  <c r="C30" i="147"/>
  <c r="F30" i="134"/>
  <c r="F30" i="133"/>
  <c r="F30" i="132"/>
  <c r="F30" i="130"/>
  <c r="F30" i="148"/>
  <c r="C30" i="148"/>
  <c r="C30" i="142"/>
  <c r="F30" i="22"/>
  <c r="F30" i="129"/>
  <c r="D21" i="63"/>
  <c r="B38" i="63"/>
  <c r="E31" i="63"/>
  <c r="D38" i="63"/>
  <c r="F33" i="63"/>
  <c r="F47" i="63"/>
  <c r="G49" i="63"/>
  <c r="F42" i="63"/>
  <c r="B45" i="63"/>
  <c r="G37" i="63"/>
  <c r="F26" i="63"/>
  <c r="F4" i="63"/>
  <c r="G26" i="63"/>
  <c r="E12" i="63"/>
  <c r="B57" i="63"/>
  <c r="D30" i="63"/>
  <c r="B31" i="63"/>
  <c r="F29" i="63"/>
  <c r="G28" i="63"/>
  <c r="C15" i="63"/>
  <c r="F41" i="63"/>
  <c r="F17" i="63"/>
  <c r="E27" i="63"/>
  <c r="G48" i="63"/>
  <c r="C39" i="63"/>
  <c r="D39" i="63"/>
  <c r="E47" i="63"/>
  <c r="D31" i="63"/>
  <c r="E50" i="63"/>
  <c r="E15" i="63"/>
  <c r="E51" i="63"/>
  <c r="C25" i="63"/>
  <c r="G24" i="63"/>
  <c r="F27" i="63"/>
  <c r="B41" i="63"/>
  <c r="F20" i="63"/>
  <c r="F44" i="63"/>
  <c r="E57" i="63"/>
  <c r="B49" i="63"/>
  <c r="D35" i="63"/>
  <c r="B8" i="63"/>
  <c r="B35" i="63"/>
  <c r="E6" i="63"/>
  <c r="E52" i="63"/>
  <c r="G47" i="63"/>
  <c r="E8" i="63"/>
  <c r="D49" i="63"/>
  <c r="C57" i="63"/>
  <c r="C35" i="63"/>
  <c r="D18" i="63"/>
  <c r="B18" i="63"/>
  <c r="G23" i="63"/>
  <c r="D44" i="63"/>
  <c r="B17" i="63"/>
  <c r="E43" i="63"/>
  <c r="G57" i="63"/>
  <c r="F55" i="63"/>
  <c r="D32" i="63"/>
  <c r="F34" i="63"/>
  <c r="D29" i="63"/>
  <c r="G54" i="63"/>
  <c r="G14" i="63"/>
  <c r="D51" i="63"/>
  <c r="F31" i="63"/>
  <c r="D13" i="63"/>
  <c r="B24" i="63"/>
  <c r="F5" i="63"/>
  <c r="E39" i="63"/>
  <c r="B5" i="63"/>
  <c r="F36" i="63"/>
  <c r="G5" i="63"/>
  <c r="B27" i="63"/>
  <c r="E10" i="63"/>
  <c r="B39" i="63"/>
  <c r="E46" i="63"/>
  <c r="G6" i="63"/>
  <c r="B4" i="63"/>
  <c r="C51" i="63"/>
  <c r="E9" i="63"/>
  <c r="B51" i="63"/>
  <c r="C18" i="63"/>
  <c r="B16" i="63"/>
  <c r="E48" i="63"/>
  <c r="C31" i="63"/>
  <c r="F46" i="63"/>
  <c r="B37" i="63"/>
  <c r="F57" i="63"/>
  <c r="G21" i="63"/>
  <c r="C9" i="63"/>
  <c r="G9" i="63"/>
  <c r="B40" i="63"/>
  <c r="C24" i="63"/>
  <c r="G13" i="63"/>
  <c r="B13" i="63"/>
  <c r="E17" i="63"/>
  <c r="E32" i="63"/>
  <c r="C22" i="63"/>
  <c r="G11" i="63"/>
  <c r="G33" i="63"/>
  <c r="E40" i="63"/>
  <c r="C50" i="63"/>
  <c r="C37" i="63"/>
  <c r="B25" i="63"/>
  <c r="D54" i="63"/>
  <c r="E22" i="63"/>
  <c r="C7" i="63"/>
  <c r="D36" i="63"/>
  <c r="F23" i="63"/>
  <c r="E44" i="63"/>
  <c r="B29" i="63"/>
  <c r="E35" i="63"/>
  <c r="C28" i="63"/>
  <c r="B20" i="63"/>
  <c r="G7" i="63"/>
  <c r="C48" i="63"/>
  <c r="F54" i="63"/>
  <c r="E26" i="63"/>
  <c r="C11" i="63"/>
  <c r="D57" i="63"/>
  <c r="C13" i="63"/>
  <c r="C43" i="63"/>
  <c r="D46" i="63"/>
  <c r="B43" i="63"/>
  <c r="B22" i="63"/>
  <c r="D53" i="63"/>
  <c r="B33" i="63"/>
  <c r="C8" i="63"/>
  <c r="C19" i="63"/>
  <c r="F13" i="63"/>
  <c r="B21" i="63"/>
  <c r="F53" i="63"/>
  <c r="G25" i="63"/>
  <c r="D10" i="63"/>
  <c r="C45" i="63"/>
  <c r="C55" i="63"/>
  <c r="D6" i="63"/>
  <c r="G41" i="63"/>
  <c r="F30" i="63"/>
  <c r="F52" i="63"/>
  <c r="G30" i="63"/>
  <c r="D11" i="63"/>
  <c r="E55" i="63"/>
  <c r="D37" i="63"/>
  <c r="B48" i="63"/>
  <c r="C12" i="63"/>
  <c r="E28" i="63"/>
  <c r="C46" i="63"/>
  <c r="B34" i="63"/>
  <c r="D42" i="63"/>
  <c r="F21" i="63"/>
  <c r="C10" i="63"/>
  <c r="G45" i="63"/>
  <c r="F35" i="63"/>
  <c r="F18" i="63"/>
  <c r="C5" i="63"/>
  <c r="C44" i="63"/>
  <c r="E36" i="63"/>
  <c r="D25" i="63"/>
  <c r="G27" i="63"/>
  <c r="F19" i="63"/>
  <c r="G29" i="63"/>
  <c r="B26" i="63"/>
  <c r="F43" i="63"/>
  <c r="E49" i="63"/>
  <c r="D27" i="63"/>
  <c r="D22" i="63"/>
  <c r="C27" i="63"/>
  <c r="B9" i="63"/>
  <c r="E21" i="63"/>
  <c r="E38" i="63"/>
  <c r="F40" i="63"/>
  <c r="E4" i="63"/>
  <c r="B53" i="63"/>
  <c r="E7" i="63"/>
  <c r="B54" i="63"/>
  <c r="F9" i="63"/>
  <c r="E11" i="63"/>
  <c r="D48" i="63"/>
  <c r="D9" i="63"/>
  <c r="G16" i="63"/>
  <c r="G40" i="63"/>
  <c r="F22" i="63"/>
  <c r="B55" i="63"/>
  <c r="B11" i="63"/>
  <c r="D34" i="63"/>
  <c r="F10" i="63"/>
  <c r="F11" i="63"/>
  <c r="B42" i="63"/>
  <c r="F28" i="63"/>
  <c r="E33" i="63"/>
  <c r="G18" i="63"/>
  <c r="C33" i="63"/>
  <c r="D14" i="63"/>
  <c r="E25" i="63"/>
  <c r="D47" i="63"/>
  <c r="C36" i="63"/>
  <c r="G10" i="63"/>
  <c r="E29" i="63"/>
  <c r="G34" i="63"/>
  <c r="C4" i="63"/>
  <c r="B12" i="63"/>
  <c r="F14" i="63"/>
  <c r="D16" i="63"/>
  <c r="G4" i="63"/>
  <c r="G50" i="63"/>
  <c r="C21" i="63"/>
  <c r="D4" i="63"/>
  <c r="D41" i="63"/>
  <c r="E5" i="63"/>
  <c r="B46" i="63"/>
  <c r="D17" i="63"/>
  <c r="G39" i="63"/>
  <c r="C30" i="63"/>
  <c r="D52" i="63"/>
  <c r="G32" i="63"/>
  <c r="E30" i="63"/>
  <c r="D19" i="63"/>
  <c r="C29" i="63"/>
  <c r="D8" i="63"/>
  <c r="B44" i="63"/>
  <c r="D33" i="63"/>
  <c r="B19" i="63"/>
  <c r="G44" i="63"/>
  <c r="C32" i="63"/>
  <c r="C17" i="63"/>
  <c r="B10" i="63"/>
  <c r="G8" i="63"/>
  <c r="F48" i="63"/>
  <c r="D23" i="63"/>
  <c r="C38" i="63"/>
  <c r="G38" i="63"/>
  <c r="C34" i="63"/>
  <c r="G17" i="63"/>
  <c r="C40" i="63"/>
  <c r="E45" i="63"/>
  <c r="C26" i="63"/>
  <c r="B32" i="63"/>
  <c r="F51" i="63"/>
  <c r="E53" i="63"/>
  <c r="C20" i="63"/>
  <c r="G15" i="63"/>
  <c r="D40" i="63"/>
  <c r="B6" i="63"/>
  <c r="B50" i="63"/>
  <c r="E19" i="63"/>
  <c r="F32" i="63"/>
  <c r="F8" i="63"/>
  <c r="D28" i="63"/>
  <c r="F45" i="63"/>
  <c r="C54" i="63"/>
  <c r="F25" i="63"/>
  <c r="E18" i="63"/>
  <c r="G43" i="63"/>
  <c r="G51" i="63"/>
  <c r="D43" i="63"/>
  <c r="E20" i="63"/>
  <c r="B30" i="63"/>
  <c r="D7" i="63"/>
  <c r="G20" i="63"/>
  <c r="B36" i="63"/>
  <c r="E34" i="63"/>
  <c r="E37" i="63"/>
  <c r="B7" i="63"/>
  <c r="G22" i="63"/>
  <c r="D12" i="63"/>
  <c r="B52" i="63"/>
  <c r="G46" i="63"/>
  <c r="C53" i="63"/>
  <c r="C23" i="63"/>
  <c r="C6" i="63"/>
  <c r="F39" i="63"/>
  <c r="E23" i="63"/>
  <c r="F15" i="63"/>
  <c r="F6" i="63"/>
  <c r="F24" i="63"/>
  <c r="B47" i="63"/>
  <c r="F38" i="63"/>
  <c r="E41" i="63"/>
  <c r="E54" i="63"/>
  <c r="G35" i="63"/>
  <c r="E24" i="63"/>
  <c r="F50" i="63"/>
  <c r="D15" i="63"/>
  <c r="F49" i="63"/>
  <c r="E42" i="63"/>
  <c r="D24" i="63"/>
  <c r="G42" i="63"/>
  <c r="D50" i="63"/>
  <c r="C52" i="63"/>
  <c r="F37" i="63"/>
  <c r="D26" i="63"/>
  <c r="B15" i="63"/>
  <c r="F16" i="63"/>
  <c r="C47" i="63"/>
  <c r="G19" i="63"/>
  <c r="E14" i="63"/>
  <c r="E13" i="63"/>
  <c r="B28" i="63"/>
  <c r="C49" i="63"/>
  <c r="E16" i="63"/>
  <c r="G31" i="63"/>
  <c r="D45" i="63"/>
  <c r="G55" i="63"/>
  <c r="B23" i="63"/>
  <c r="G52" i="63"/>
  <c r="G53" i="63"/>
  <c r="F7" i="63"/>
  <c r="C16" i="63"/>
  <c r="C41" i="63"/>
  <c r="C42" i="63"/>
  <c r="D20" i="63"/>
  <c r="B14" i="63"/>
  <c r="C14" i="63"/>
  <c r="G36" i="63"/>
  <c r="D5" i="63"/>
  <c r="D55" i="63"/>
  <c r="H19" i="136"/>
  <c r="E10" i="136"/>
  <c r="H16" i="136"/>
  <c r="E16" i="136"/>
  <c r="H8" i="136"/>
  <c r="E9" i="136"/>
  <c r="E17" i="136"/>
  <c r="H10" i="136"/>
  <c r="H27" i="136"/>
  <c r="E27" i="136"/>
  <c r="H7" i="136"/>
  <c r="H24" i="136"/>
  <c r="H11" i="136"/>
  <c r="H17" i="136"/>
  <c r="H5" i="136"/>
  <c r="H15" i="136"/>
  <c r="E6" i="136"/>
  <c r="H12" i="136"/>
  <c r="H28" i="136"/>
  <c r="H4" i="136"/>
  <c r="E12" i="136"/>
  <c r="E28" i="136"/>
  <c r="E4" i="136"/>
  <c r="E21" i="136"/>
  <c r="E5" i="136"/>
  <c r="E22" i="136"/>
  <c r="E15" i="136"/>
  <c r="E20" i="136"/>
  <c r="E13" i="136"/>
  <c r="E11" i="136"/>
  <c r="E26" i="136"/>
  <c r="E19" i="136"/>
  <c r="E7" i="136"/>
  <c r="E24" i="136"/>
  <c r="C30" i="136"/>
  <c r="F30" i="136"/>
  <c r="F12" i="63"/>
  <c r="G12" i="63"/>
</calcChain>
</file>

<file path=xl/sharedStrings.xml><?xml version="1.0" encoding="utf-8"?>
<sst xmlns="http://schemas.openxmlformats.org/spreadsheetml/2006/main" count="1101" uniqueCount="193">
  <si>
    <t>Net</t>
  </si>
  <si>
    <t>Brut</t>
  </si>
  <si>
    <t>Tout participant à une sortie de la section marque :</t>
  </si>
  <si>
    <r>
      <t xml:space="preserve">● 18 points sur 18 trous ou 9 points sur 9 trous si la sortie n'est pas une compétition pour le classement en </t>
    </r>
    <r>
      <rPr>
        <b/>
        <sz val="10"/>
        <rFont val="Arial"/>
        <family val="2"/>
      </rPr>
      <t>net</t>
    </r>
  </si>
  <si>
    <r>
      <t xml:space="preserve">● 6 points sur 18 trous ou 3 points sur 9 trous si la sortie n'est pas une compétition pour le classement en </t>
    </r>
    <r>
      <rPr>
        <b/>
        <sz val="10"/>
        <rFont val="Arial"/>
        <family val="2"/>
      </rPr>
      <t>brut</t>
    </r>
  </si>
  <si>
    <t>Parcours</t>
  </si>
  <si>
    <t>Nom</t>
  </si>
  <si>
    <t>Prénom</t>
  </si>
  <si>
    <t>ROBERT</t>
  </si>
  <si>
    <t>BOISSERPE</t>
  </si>
  <si>
    <t>COULOMB</t>
  </si>
  <si>
    <t>Cumul Brut</t>
  </si>
  <si>
    <t>Plus vous participez, plus vous gagnez de points !!!</t>
  </si>
  <si>
    <t>CHAPPAT</t>
  </si>
  <si>
    <t>DOGUIN</t>
  </si>
  <si>
    <t>MABILE</t>
  </si>
  <si>
    <t>MAGAND</t>
  </si>
  <si>
    <t>MOISSON</t>
  </si>
  <si>
    <t>NGUYEN</t>
  </si>
  <si>
    <t>TERNEL</t>
  </si>
  <si>
    <t>VINAY</t>
  </si>
  <si>
    <t>YUSTOS</t>
  </si>
  <si>
    <t>Page</t>
  </si>
  <si>
    <t>Cumul Net</t>
  </si>
  <si>
    <t xml:space="preserve">PIERRE </t>
  </si>
  <si>
    <t>PAJON</t>
  </si>
  <si>
    <t>PHULPIN</t>
  </si>
  <si>
    <t>POURCIN</t>
  </si>
  <si>
    <t>TRAVERS</t>
  </si>
  <si>
    <t>Le gagnant est celui qui a le plus de points en fin de saison ! (somme des 5 meilleurs scores)</t>
  </si>
  <si>
    <t>GU</t>
  </si>
  <si>
    <t>SZAFIR</t>
  </si>
  <si>
    <t>GATIGNOL</t>
  </si>
  <si>
    <t>OLSZEWSKI</t>
  </si>
  <si>
    <t>GERSON</t>
  </si>
  <si>
    <t>LEFRANC</t>
  </si>
  <si>
    <t>HAWIE</t>
  </si>
  <si>
    <t>VILLANI</t>
  </si>
  <si>
    <t>ROUVROY</t>
  </si>
  <si>
    <t>LACHAZETTE</t>
  </si>
  <si>
    <t xml:space="preserve">GITTARD </t>
  </si>
  <si>
    <t>M'HAMDI</t>
  </si>
  <si>
    <t>BEHIRA</t>
  </si>
  <si>
    <t>BORDET</t>
  </si>
  <si>
    <t>WATIER</t>
  </si>
  <si>
    <t>CHEREL</t>
  </si>
  <si>
    <t>Net+</t>
  </si>
  <si>
    <t>Brut+</t>
  </si>
  <si>
    <t>Date Sortie</t>
  </si>
  <si>
    <t>Rang Net</t>
  </si>
  <si>
    <t>Rang Brut</t>
  </si>
  <si>
    <t>Pierre</t>
  </si>
  <si>
    <t>NOM</t>
  </si>
  <si>
    <t>Thierry</t>
  </si>
  <si>
    <t>Cumul total</t>
  </si>
  <si>
    <t>5 meilleurs scores</t>
  </si>
  <si>
    <t>Jean-Paul</t>
  </si>
  <si>
    <t>Franck</t>
  </si>
  <si>
    <t>Patrick</t>
  </si>
  <si>
    <t>Claude</t>
  </si>
  <si>
    <t>Valerie</t>
  </si>
  <si>
    <t>David</t>
  </si>
  <si>
    <t>Dominique</t>
  </si>
  <si>
    <t>Patricia</t>
  </si>
  <si>
    <t>Virginie</t>
  </si>
  <si>
    <t>Philippe</t>
  </si>
  <si>
    <t>Christian</t>
  </si>
  <si>
    <t>Sebastien</t>
  </si>
  <si>
    <t>Bruno</t>
  </si>
  <si>
    <t>Brigitte</t>
  </si>
  <si>
    <t>Jalel</t>
  </si>
  <si>
    <t>Louis</t>
  </si>
  <si>
    <t>Jean-Louis</t>
  </si>
  <si>
    <t>Laurent</t>
  </si>
  <si>
    <t>Mathieu</t>
  </si>
  <si>
    <t>Qin</t>
  </si>
  <si>
    <t>Isabelle</t>
  </si>
  <si>
    <t>Eric</t>
  </si>
  <si>
    <t>Guillaume</t>
  </si>
  <si>
    <t>Hermann</t>
  </si>
  <si>
    <t>Nicolas</t>
  </si>
  <si>
    <t>Bernard</t>
  </si>
  <si>
    <t>Cyprien</t>
  </si>
  <si>
    <t>Dimitri</t>
  </si>
  <si>
    <t>Mise à jour :</t>
  </si>
  <si>
    <t>Courson</t>
  </si>
  <si>
    <t>Forges-les-Bains</t>
  </si>
  <si>
    <t>RIONDET</t>
  </si>
  <si>
    <t>Jean-Claude</t>
  </si>
  <si>
    <t>Rueil-Malmaison</t>
  </si>
  <si>
    <t>Guerville</t>
  </si>
  <si>
    <t>Saint-Marc</t>
  </si>
  <si>
    <t>Cumul 5 Net</t>
  </si>
  <si>
    <t>Cumul 5 brut</t>
  </si>
  <si>
    <t>Champ de Bataille</t>
  </si>
  <si>
    <t>Saint-Cloud</t>
  </si>
  <si>
    <t>Hersant</t>
  </si>
  <si>
    <t>MASCLE</t>
  </si>
  <si>
    <t>Caroline</t>
  </si>
  <si>
    <t>Alain</t>
  </si>
  <si>
    <t>Etiolles</t>
  </si>
  <si>
    <t>Marivaux</t>
  </si>
  <si>
    <t>Vaucouleurs</t>
  </si>
  <si>
    <t>Crécy</t>
  </si>
  <si>
    <t>PIGNARD</t>
  </si>
  <si>
    <t>Guy</t>
  </si>
  <si>
    <t>Lys Chantilly</t>
  </si>
  <si>
    <t>Apremont</t>
  </si>
  <si>
    <t>BERNARD</t>
  </si>
  <si>
    <t>Yvon</t>
  </si>
  <si>
    <t>Le Prieuré</t>
  </si>
  <si>
    <t>Ableiges</t>
  </si>
  <si>
    <t>ROME</t>
  </si>
  <si>
    <t>DASCOTTE</t>
  </si>
  <si>
    <t>Tremblay/Mauldre</t>
  </si>
  <si>
    <t>Maintenon</t>
  </si>
  <si>
    <t>ROMAGOSA</t>
  </si>
  <si>
    <t>Miguel</t>
  </si>
  <si>
    <t>Rueil</t>
  </si>
  <si>
    <t>PICARD</t>
  </si>
  <si>
    <t>Luc</t>
  </si>
  <si>
    <t>GIRARD</t>
  </si>
  <si>
    <t>GOBIN</t>
  </si>
  <si>
    <t>Dieppe</t>
  </si>
  <si>
    <t>BOUTEAUX</t>
  </si>
  <si>
    <t>Anne-Marie</t>
  </si>
  <si>
    <t>WERMESTER</t>
  </si>
  <si>
    <t>Stéphane</t>
  </si>
  <si>
    <t>LEFRANC_Virginie</t>
  </si>
  <si>
    <t>LACHAZETTE_Franck</t>
  </si>
  <si>
    <t>ROBERT_Valerie</t>
  </si>
  <si>
    <t>DOGUIN_Pierre</t>
  </si>
  <si>
    <t>GERSON_David</t>
  </si>
  <si>
    <t>NGUYEN_Jean-Paul</t>
  </si>
  <si>
    <t>VINAY_Guillaume</t>
  </si>
  <si>
    <t>DOGUIN_Dominique</t>
  </si>
  <si>
    <t>COULOMB_Thierry</t>
  </si>
  <si>
    <t>BEHIRA_Hermann</t>
  </si>
  <si>
    <t>MABILE_Claude</t>
  </si>
  <si>
    <t>CHEREL_Louis</t>
  </si>
  <si>
    <t>BOISSERPE_Patrick</t>
  </si>
  <si>
    <t>SZAFIR_Patrick</t>
  </si>
  <si>
    <t>TRAVERS_Philippe</t>
  </si>
  <si>
    <t>YUSTOS_Philippe</t>
  </si>
  <si>
    <t>GATIGNOL_Christian</t>
  </si>
  <si>
    <t>GATIGNOL_Patricia</t>
  </si>
  <si>
    <t>BERNARD_Yvon</t>
  </si>
  <si>
    <t>CHAPPAT_Thierry</t>
  </si>
  <si>
    <t>VILLANI_Mathieu</t>
  </si>
  <si>
    <t>BORDET_Bruno</t>
  </si>
  <si>
    <t>ROUVROY_Isabelle</t>
  </si>
  <si>
    <t>OLSZEWSKI_Dimitri</t>
  </si>
  <si>
    <t>MAGAND_Sebastien</t>
  </si>
  <si>
    <t>PHULPIN_Brigitte</t>
  </si>
  <si>
    <t>RIONDET_Jean-Claude</t>
  </si>
  <si>
    <t>GU_Qin</t>
  </si>
  <si>
    <t>POURCIN_Patricia</t>
  </si>
  <si>
    <t>ROME_Virginie</t>
  </si>
  <si>
    <t>MASCLE_Caroline</t>
  </si>
  <si>
    <t>ROUVROY_Laurent</t>
  </si>
  <si>
    <t>ROMAGOSA_Miguel</t>
  </si>
  <si>
    <t>WATIER_Laurent</t>
  </si>
  <si>
    <t>DASCOTTE_Philippe</t>
  </si>
  <si>
    <t>MOISSON_Bernard</t>
  </si>
  <si>
    <t>PIGNARD_Guy</t>
  </si>
  <si>
    <t>PAJON_Jean-Louis</t>
  </si>
  <si>
    <t>TERNEL_Cyprien</t>
  </si>
  <si>
    <t>GITTARD _Eric</t>
  </si>
  <si>
    <t>MASCLE_Alain</t>
  </si>
  <si>
    <t>BORDET_Dominique</t>
  </si>
  <si>
    <t>HAWIE_Nicolas</t>
  </si>
  <si>
    <t>PICARD_Luc</t>
  </si>
  <si>
    <t>PIERRE _Philippe</t>
  </si>
  <si>
    <t>BOUTEAUX_Anne-Marie</t>
  </si>
  <si>
    <t>GIRARD_Isabelle</t>
  </si>
  <si>
    <t>GOBIN_Philippe</t>
  </si>
  <si>
    <t>NGUYEN_Laurent</t>
  </si>
  <si>
    <t>MHAMDI_Jalel</t>
  </si>
  <si>
    <t>WERMESTER_Stéphane</t>
  </si>
  <si>
    <t>Championnat de la section golf</t>
  </si>
  <si>
    <t>Le Championnat débute le 1er septembre et se termine le 30 juin de l'année suivante.</t>
  </si>
  <si>
    <t>● ses points de stableford net/brut si la compétition est enregistrée</t>
  </si>
  <si>
    <t>La remise des prix a lieu fin juin au cours du repas de clôture de la saison.</t>
  </si>
  <si>
    <t>BLOND</t>
  </si>
  <si>
    <t>Aymerit</t>
  </si>
  <si>
    <t>BLOND_Aymerit</t>
  </si>
  <si>
    <t>DES COURTILS</t>
  </si>
  <si>
    <t>DES COURTILS_Nicolas</t>
  </si>
  <si>
    <t>Bethemont</t>
  </si>
  <si>
    <t>JANOT</t>
  </si>
  <si>
    <t>JANOT_Nicolas</t>
  </si>
  <si>
    <t>BISCOTTE</t>
  </si>
  <si>
    <t>BISCOTTE_Nicolas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</si>
</sst>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d\ dd\ mmm\ yyyy"/>
  </numFmts>
  <fonts count="9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2"/>
      <name val="Wingdings"/>
      <charset val="2"/>
    </font>
  </fonts>
  <fills count="6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72">
    <xf numFmtId="0" fontId="0" fillId="0" borderId="0" xfId="0"/>
    <xf numFmtId="0" fontId="0" fillId="0" borderId="0" xfId="0" applyBorder="1"/>
    <xf numFmtId="0" fontId="3" fillId="0" borderId="0" xfId="1" applyBorder="1" applyAlignment="1" applyProtection="1">
      <alignment horizontal="center"/>
    </xf>
    <xf numFmtId="0" fontId="4" fillId="0" borderId="0" xfId="0" applyFont="1" applyBorder="1" applyAlignment="1">
      <alignment vertical="center"/>
    </xf>
    <xf numFmtId="0" fontId="2" fillId="0" borderId="0" xfId="0" applyFont="1" applyBorder="1"/>
    <xf numFmtId="0" fontId="5" fillId="0" borderId="0" xfId="0" applyFont="1" applyBorder="1" applyAlignment="1">
      <alignment vertical="center"/>
    </xf>
    <xf numFmtId="0" fontId="0" fillId="2" borderId="0" xfId="0" applyFill="1" applyAlignment="1">
      <alignment horizontal="center" vertical="center"/>
    </xf>
    <xf numFmtId="0" fontId="7" fillId="0" borderId="0" xfId="0" applyFont="1"/>
    <xf numFmtId="0" fontId="7" fillId="0" borderId="0" xfId="0" applyFont="1" applyProtection="1"/>
    <xf numFmtId="0" fontId="7" fillId="0" borderId="0" xfId="0" applyFont="1" applyBorder="1" applyProtection="1"/>
    <xf numFmtId="0" fontId="7" fillId="0" borderId="10" xfId="0" applyFont="1" applyBorder="1" applyAlignment="1" applyProtection="1">
      <alignment horizontal="left"/>
      <protection locked="0"/>
    </xf>
    <xf numFmtId="0" fontId="7" fillId="0" borderId="5" xfId="0" applyFont="1" applyBorder="1" applyAlignment="1" applyProtection="1">
      <alignment horizontal="right"/>
      <protection locked="0"/>
    </xf>
    <xf numFmtId="0" fontId="7" fillId="0" borderId="2" xfId="0" applyFont="1" applyBorder="1" applyAlignment="1" applyProtection="1">
      <alignment horizontal="left"/>
    </xf>
    <xf numFmtId="1" fontId="7" fillId="0" borderId="6" xfId="0" applyNumberFormat="1" applyFont="1" applyBorder="1" applyAlignment="1" applyProtection="1">
      <alignment horizontal="center"/>
    </xf>
    <xf numFmtId="0" fontId="7" fillId="0" borderId="9" xfId="0" applyFont="1" applyBorder="1" applyAlignment="1" applyProtection="1">
      <alignment horizontal="right"/>
      <protection locked="0"/>
    </xf>
    <xf numFmtId="0" fontId="7" fillId="0" borderId="11" xfId="0" applyFont="1" applyBorder="1" applyAlignment="1" applyProtection="1">
      <alignment horizontal="left"/>
    </xf>
    <xf numFmtId="1" fontId="7" fillId="0" borderId="10" xfId="0" applyNumberFormat="1" applyFont="1" applyBorder="1" applyAlignment="1" applyProtection="1">
      <alignment horizontal="center"/>
    </xf>
    <xf numFmtId="0" fontId="7" fillId="0" borderId="0" xfId="0" applyFont="1" applyAlignment="1">
      <alignment horizontal="left"/>
    </xf>
    <xf numFmtId="0" fontId="7" fillId="0" borderId="8" xfId="0" applyFont="1" applyBorder="1" applyAlignment="1" applyProtection="1">
      <alignment horizontal="left"/>
      <protection locked="0"/>
    </xf>
    <xf numFmtId="0" fontId="7" fillId="0" borderId="7" xfId="0" applyFont="1" applyBorder="1" applyAlignment="1" applyProtection="1">
      <alignment horizontal="right"/>
      <protection locked="0"/>
    </xf>
    <xf numFmtId="0" fontId="7" fillId="0" borderId="3" xfId="0" applyFont="1" applyBorder="1" applyAlignment="1" applyProtection="1">
      <alignment horizontal="left"/>
    </xf>
    <xf numFmtId="1" fontId="7" fillId="0" borderId="8" xfId="0" applyNumberFormat="1" applyFont="1" applyBorder="1" applyAlignment="1" applyProtection="1">
      <alignment horizontal="center"/>
    </xf>
    <xf numFmtId="0" fontId="7" fillId="0" borderId="1" xfId="0" applyFont="1" applyBorder="1" applyAlignment="1" applyProtection="1">
      <alignment horizontal="center"/>
    </xf>
    <xf numFmtId="0" fontId="7" fillId="0" borderId="20" xfId="0" applyFont="1" applyBorder="1" applyAlignment="1" applyProtection="1">
      <alignment horizontal="center"/>
    </xf>
    <xf numFmtId="0" fontId="7" fillId="0" borderId="4" xfId="0" applyFont="1" applyBorder="1" applyAlignment="1" applyProtection="1">
      <alignment horizontal="center"/>
    </xf>
    <xf numFmtId="0" fontId="7" fillId="0" borderId="22" xfId="0" applyFont="1" applyBorder="1" applyAlignment="1" applyProtection="1">
      <alignment horizontal="left"/>
    </xf>
    <xf numFmtId="0" fontId="7" fillId="0" borderId="23" xfId="0" applyFont="1" applyBorder="1" applyAlignment="1" applyProtection="1">
      <alignment horizontal="left"/>
    </xf>
    <xf numFmtId="0" fontId="7" fillId="0" borderId="24" xfId="0" applyFont="1" applyBorder="1" applyAlignment="1" applyProtection="1">
      <alignment horizontal="left"/>
    </xf>
    <xf numFmtId="0" fontId="7" fillId="0" borderId="6" xfId="0" applyFont="1" applyBorder="1" applyAlignment="1" applyProtection="1">
      <alignment horizontal="right"/>
      <protection locked="0"/>
    </xf>
    <xf numFmtId="0" fontId="7" fillId="0" borderId="10" xfId="0" applyFont="1" applyBorder="1" applyAlignment="1" applyProtection="1">
      <alignment horizontal="right"/>
      <protection locked="0"/>
    </xf>
    <xf numFmtId="0" fontId="7" fillId="0" borderId="8" xfId="0" applyFont="1" applyBorder="1" applyAlignment="1" applyProtection="1">
      <alignment horizontal="right"/>
      <protection locked="0"/>
    </xf>
    <xf numFmtId="0" fontId="7" fillId="3" borderId="13" xfId="0" applyFont="1" applyFill="1" applyBorder="1" applyProtection="1">
      <protection locked="0"/>
    </xf>
    <xf numFmtId="0" fontId="7" fillId="3" borderId="14" xfId="0" applyFont="1" applyFill="1" applyBorder="1" applyProtection="1">
      <protection locked="0"/>
    </xf>
    <xf numFmtId="0" fontId="7" fillId="4" borderId="16" xfId="0" applyFont="1" applyFill="1" applyBorder="1" applyAlignment="1" applyProtection="1">
      <alignment horizontal="center"/>
      <protection locked="0"/>
    </xf>
    <xf numFmtId="0" fontId="7" fillId="4" borderId="17" xfId="0" applyFont="1" applyFill="1" applyBorder="1" applyAlignment="1" applyProtection="1">
      <alignment horizontal="center" vertical="center"/>
      <protection locked="0"/>
    </xf>
    <xf numFmtId="0" fontId="7" fillId="4" borderId="18" xfId="0" applyFont="1" applyFill="1" applyBorder="1" applyAlignment="1" applyProtection="1">
      <alignment horizontal="center"/>
    </xf>
    <xf numFmtId="0" fontId="7" fillId="4" borderId="19" xfId="0" applyFont="1" applyFill="1" applyBorder="1" applyAlignment="1" applyProtection="1">
      <alignment horizontal="center"/>
    </xf>
    <xf numFmtId="0" fontId="7" fillId="4" borderId="17" xfId="0" applyFont="1" applyFill="1" applyBorder="1" applyAlignment="1" applyProtection="1">
      <alignment horizontal="center"/>
      <protection locked="0"/>
    </xf>
    <xf numFmtId="0" fontId="7" fillId="4" borderId="21" xfId="0" applyFont="1" applyFill="1" applyBorder="1" applyAlignment="1" applyProtection="1">
      <alignment horizontal="center"/>
    </xf>
    <xf numFmtId="0" fontId="7" fillId="4" borderId="17" xfId="0" applyFont="1" applyFill="1" applyBorder="1" applyAlignment="1" applyProtection="1">
      <alignment horizontal="center"/>
    </xf>
    <xf numFmtId="0" fontId="7" fillId="4" borderId="25" xfId="0" applyFont="1" applyFill="1" applyBorder="1" applyAlignment="1">
      <alignment horizontal="right"/>
    </xf>
    <xf numFmtId="0" fontId="5" fillId="4" borderId="27" xfId="0" applyFont="1" applyFill="1" applyBorder="1" applyAlignment="1">
      <alignment horizontal="right"/>
    </xf>
    <xf numFmtId="0" fontId="5" fillId="0" borderId="0" xfId="0" applyFont="1" applyProtection="1"/>
    <xf numFmtId="0" fontId="7" fillId="5" borderId="26" xfId="0" applyFont="1" applyFill="1" applyBorder="1"/>
    <xf numFmtId="0" fontId="5" fillId="5" borderId="12" xfId="0" applyFont="1" applyFill="1" applyBorder="1"/>
    <xf numFmtId="0" fontId="7" fillId="5" borderId="15" xfId="0" applyFont="1" applyFill="1" applyBorder="1"/>
    <xf numFmtId="0" fontId="5" fillId="5" borderId="28" xfId="0" applyFont="1" applyFill="1" applyBorder="1"/>
    <xf numFmtId="164" fontId="7" fillId="0" borderId="5" xfId="0" applyNumberFormat="1" applyFont="1" applyBorder="1" applyAlignment="1" applyProtection="1">
      <alignment horizontal="center"/>
      <protection locked="0"/>
    </xf>
    <xf numFmtId="164" fontId="7" fillId="0" borderId="9" xfId="0" applyNumberFormat="1" applyFont="1" applyBorder="1" applyAlignment="1" applyProtection="1">
      <alignment horizontal="center"/>
      <protection locked="0"/>
    </xf>
    <xf numFmtId="164" fontId="7" fillId="0" borderId="7" xfId="0" applyNumberFormat="1" applyFont="1" applyBorder="1" applyAlignment="1" applyProtection="1">
      <alignment horizontal="center"/>
      <protection locked="0"/>
    </xf>
    <xf numFmtId="0" fontId="3" fillId="0" borderId="0" xfId="1" applyAlignment="1" applyProtection="1"/>
    <xf numFmtId="0" fontId="0" fillId="0" borderId="23" xfId="0" applyBorder="1"/>
    <xf numFmtId="0" fontId="3" fillId="0" borderId="0" xfId="1" applyAlignment="1" applyProtection="1">
      <alignment horizontal="center"/>
    </xf>
    <xf numFmtId="0" fontId="8" fillId="0" borderId="0" xfId="0" applyFont="1"/>
    <xf numFmtId="0" fontId="3" fillId="0" borderId="0" xfId="1" applyAlignment="1" applyProtection="1">
      <alignment horizontal="center"/>
      <protection locked="0"/>
    </xf>
    <xf numFmtId="0" fontId="3" fillId="0" borderId="0" xfId="1" applyAlignment="1" applyProtection="1">
      <protection locked="0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0" fillId="0" borderId="23" xfId="0" applyBorder="1" applyAlignment="1">
      <alignment vertical="center"/>
    </xf>
    <xf numFmtId="14" fontId="0" fillId="0" borderId="0" xfId="0" applyNumberFormat="1" applyAlignment="1">
      <alignment horizontal="left" vertical="center"/>
    </xf>
    <xf numFmtId="0" fontId="6" fillId="2" borderId="0" xfId="0" applyFont="1" applyFill="1" applyAlignment="1">
      <alignment horizontal="center" vertical="center"/>
    </xf>
    <xf numFmtId="0" fontId="6" fillId="2" borderId="23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49" fontId="0" fillId="0" borderId="0" xfId="0" applyNumberFormat="1" applyAlignment="1">
      <alignment horizontal="left"/>
    </xf>
    <xf numFmtId="49" fontId="0" fillId="2" borderId="0" xfId="0" applyNumberFormat="1" applyFill="1" applyAlignment="1">
      <alignment horizontal="left" vertical="center"/>
    </xf>
    <xf numFmtId="49" fontId="0" fillId="0" borderId="0" xfId="0" quotePrefix="1" applyNumberFormat="1" applyAlignment="1">
      <alignment horizontal="left"/>
    </xf>
    <xf numFmtId="49" fontId="6" fillId="0" borderId="0" xfId="0" applyNumberFormat="1" applyFont="1" applyAlignment="1">
      <alignment horizontal="left"/>
    </xf>
    <xf numFmtId="49" fontId="6" fillId="0" borderId="0" xfId="0" quotePrefix="1" applyNumberFormat="1" applyFont="1" applyAlignment="1">
      <alignment horizontal="left"/>
    </xf>
    <xf numFmtId="0" fontId="6" fillId="0" borderId="0" xfId="0" applyFont="1" applyBorder="1"/>
    <xf numFmtId="1" fontId="0" fillId="0" borderId="0" xfId="0" applyNumberFormat="1" applyFill="1"/>
    <xf numFmtId="1" fontId="0" fillId="0" borderId="23" xfId="0" applyNumberFormat="1" applyBorder="1"/>
  </cellXfs>
  <cellStyles count="2">
    <cellStyle name="Lien hypertexte" xfId="1" builtinId="8"/>
    <cellStyle name="Normal" xfId="0" builtinId="0"/>
  </cellStyles>
  <dxfs count="76">
    <dxf>
      <font>
        <b/>
        <i val="0"/>
        <color rgb="FF9C0006"/>
      </font>
    </dxf>
    <dxf>
      <font>
        <b/>
        <i val="0"/>
        <color rgb="FF9C0006"/>
      </font>
    </dxf>
    <dxf>
      <font>
        <b/>
        <i val="0"/>
        <color rgb="FF9C0006"/>
      </font>
    </dxf>
    <dxf>
      <font>
        <b/>
        <i val="0"/>
        <color rgb="FF9C0006"/>
      </font>
    </dxf>
    <dxf>
      <font>
        <b/>
        <i val="0"/>
        <color rgb="FF9C0006"/>
      </font>
    </dxf>
    <dxf>
      <font>
        <b/>
        <i val="0"/>
        <color rgb="FF9C0006"/>
      </font>
    </dxf>
    <dxf>
      <font>
        <b/>
        <i val="0"/>
        <color rgb="FF9C0006"/>
      </font>
    </dxf>
    <dxf>
      <font>
        <b/>
        <i val="0"/>
        <color rgb="FF9C0006"/>
      </font>
    </dxf>
    <dxf>
      <font>
        <b/>
        <i val="0"/>
        <color rgb="FF9C0006"/>
      </font>
    </dxf>
    <dxf>
      <font>
        <b/>
        <i val="0"/>
        <color rgb="FF9C0006"/>
      </font>
    </dxf>
    <dxf>
      <font>
        <b/>
        <i val="0"/>
        <color rgb="FF9C0006"/>
      </font>
    </dxf>
    <dxf>
      <font>
        <b/>
        <i val="0"/>
        <color rgb="FF9C0006"/>
      </font>
    </dxf>
    <dxf>
      <font>
        <b/>
        <i val="0"/>
        <color rgb="FF9C0006"/>
      </font>
    </dxf>
    <dxf>
      <font>
        <b/>
        <i val="0"/>
        <color rgb="FF9C0006"/>
      </font>
    </dxf>
    <dxf>
      <font>
        <b/>
        <i val="0"/>
        <color rgb="FF9C0006"/>
      </font>
    </dxf>
    <dxf>
      <font>
        <b/>
        <i val="0"/>
        <color rgb="FF9C0006"/>
      </font>
    </dxf>
    <dxf>
      <font>
        <b/>
        <i val="0"/>
        <color rgb="FF9C0006"/>
      </font>
    </dxf>
    <dxf>
      <font>
        <b/>
        <i val="0"/>
        <color rgb="FF9C0006"/>
      </font>
    </dxf>
    <dxf>
      <font>
        <b/>
        <i val="0"/>
        <color rgb="FF9C0006"/>
      </font>
    </dxf>
    <dxf>
      <font>
        <b/>
        <i val="0"/>
        <color rgb="FF9C0006"/>
      </font>
    </dxf>
    <dxf>
      <font>
        <b/>
        <i val="0"/>
        <color rgb="FF9C0006"/>
      </font>
    </dxf>
    <dxf>
      <font>
        <b/>
        <i val="0"/>
        <color rgb="FF9C0006"/>
      </font>
    </dxf>
    <dxf>
      <font>
        <b/>
        <i val="0"/>
        <color rgb="FF9C0006"/>
      </font>
    </dxf>
    <dxf>
      <font>
        <b/>
        <i val="0"/>
        <color rgb="FF9C0006"/>
      </font>
    </dxf>
    <dxf>
      <font>
        <b/>
        <i val="0"/>
        <color rgb="FF9C0006"/>
      </font>
    </dxf>
    <dxf>
      <font>
        <b/>
        <i val="0"/>
        <color rgb="FF9C0006"/>
      </font>
    </dxf>
    <dxf>
      <font>
        <b/>
        <i val="0"/>
        <color rgb="FF9C0006"/>
      </font>
    </dxf>
    <dxf>
      <font>
        <b/>
        <i val="0"/>
        <color rgb="FF9C0006"/>
      </font>
    </dxf>
    <dxf>
      <font>
        <b/>
        <i val="0"/>
        <color rgb="FF9C0006"/>
      </font>
    </dxf>
    <dxf>
      <font>
        <b/>
        <i val="0"/>
        <color rgb="FF9C0006"/>
      </font>
    </dxf>
    <dxf>
      <font>
        <b/>
        <i val="0"/>
        <color rgb="FF9C0006"/>
      </font>
    </dxf>
    <dxf>
      <font>
        <b/>
        <i val="0"/>
        <color rgb="FF9C0006"/>
      </font>
    </dxf>
    <dxf>
      <font>
        <b/>
        <i val="0"/>
        <color rgb="FF9C0006"/>
      </font>
    </dxf>
    <dxf>
      <font>
        <b/>
        <i val="0"/>
        <color rgb="FF9C0006"/>
      </font>
    </dxf>
    <dxf>
      <font>
        <b/>
        <i val="0"/>
        <color rgb="FF9C0006"/>
      </font>
    </dxf>
    <dxf>
      <font>
        <b/>
        <i val="0"/>
        <color rgb="FF9C0006"/>
      </font>
    </dxf>
    <dxf>
      <font>
        <b/>
        <i val="0"/>
        <color rgb="FF9C0006"/>
      </font>
    </dxf>
    <dxf>
      <font>
        <b/>
        <i val="0"/>
        <color rgb="FF9C0006"/>
      </font>
    </dxf>
    <dxf>
      <font>
        <b/>
        <i val="0"/>
        <color rgb="FF9C0006"/>
      </font>
    </dxf>
    <dxf>
      <font>
        <b/>
        <i val="0"/>
        <color rgb="FF9C0006"/>
      </font>
    </dxf>
    <dxf>
      <font>
        <b/>
        <i val="0"/>
        <color rgb="FF9C0006"/>
      </font>
    </dxf>
    <dxf>
      <font>
        <b/>
        <i val="0"/>
        <color rgb="FF9C0006"/>
      </font>
    </dxf>
    <dxf>
      <font>
        <b/>
        <i val="0"/>
        <color rgb="FF9C0006"/>
      </font>
    </dxf>
    <dxf>
      <font>
        <b/>
        <i val="0"/>
        <color rgb="FF9C0006"/>
      </font>
    </dxf>
    <dxf>
      <font>
        <b/>
        <i val="0"/>
        <color rgb="FF9C0006"/>
      </font>
    </dxf>
    <dxf>
      <font>
        <b/>
        <i val="0"/>
        <color rgb="FF9C0006"/>
      </font>
    </dxf>
    <dxf>
      <font>
        <b/>
        <i val="0"/>
        <color rgb="FF9C0006"/>
      </font>
    </dxf>
    <dxf>
      <font>
        <b/>
        <i val="0"/>
        <color rgb="FF9C0006"/>
      </font>
    </dxf>
    <dxf>
      <font>
        <b/>
        <i val="0"/>
        <color rgb="FF9C0006"/>
      </font>
    </dxf>
    <dxf>
      <font>
        <b/>
        <i val="0"/>
        <color rgb="FF9C0006"/>
      </font>
    </dxf>
    <dxf>
      <font>
        <b/>
        <i val="0"/>
        <color rgb="FF9C0006"/>
      </font>
    </dxf>
    <dxf>
      <font>
        <b/>
        <i val="0"/>
        <color rgb="FF9C0006"/>
      </font>
    </dxf>
    <dxf>
      <font>
        <b/>
        <i val="0"/>
        <color rgb="FF9C0006"/>
      </font>
    </dxf>
    <dxf>
      <font>
        <b/>
        <i val="0"/>
        <color rgb="FF9C0006"/>
      </font>
    </dxf>
    <dxf>
      <font>
        <b/>
        <i val="0"/>
        <color rgb="FF9C0006"/>
      </font>
    </dxf>
    <dxf>
      <font>
        <b/>
        <i val="0"/>
        <color rgb="FF9C0006"/>
      </font>
    </dxf>
    <dxf>
      <font>
        <b/>
        <i val="0"/>
        <color rgb="FF9C0006"/>
      </font>
    </dxf>
    <dxf>
      <font>
        <b/>
        <i val="0"/>
        <color rgb="FF9C0006"/>
      </font>
    </dxf>
    <dxf>
      <font>
        <b/>
        <i val="0"/>
        <color rgb="FF9C0006"/>
      </font>
    </dxf>
    <dxf>
      <font>
        <b/>
        <i val="0"/>
        <color rgb="FF9C0006"/>
      </font>
    </dxf>
    <dxf>
      <font>
        <b/>
        <i val="0"/>
        <color rgb="FF9C0006"/>
      </font>
    </dxf>
    <dxf>
      <font>
        <b/>
        <i val="0"/>
        <color rgb="FF9C0006"/>
      </font>
    </dxf>
    <dxf>
      <font>
        <b/>
        <i val="0"/>
        <color rgb="FF9C0006"/>
      </font>
    </dxf>
    <dxf>
      <font>
        <b/>
        <i val="0"/>
        <color rgb="FF9C0006"/>
      </font>
    </dxf>
    <dxf>
      <fill>
        <patternFill>
          <bgColor theme="6" tint="0.79998168889431442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79998168889431442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79998168889431442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ill>
        <patternFill>
          <bgColor theme="6" tint="0.39994506668294322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 enableFormatConditionsCalculation="0">
    <tabColor indexed="40"/>
    <pageSetUpPr fitToPage="1"/>
  </sheetPr>
  <dimension ref="A2:M18"/>
  <sheetViews>
    <sheetView showGridLines="0" workbookViewId="0">
      <selection activeCell="D29" sqref="D29"/>
    </sheetView>
  </sheetViews>
  <sheetFormatPr baseColWidth="10" defaultRowHeight="12.75" x14ac:dyDescent="0.2"/>
  <cols>
    <col min="3" max="3" width="21.28515625" customWidth="1"/>
    <col min="4" max="4" width="21.5703125" customWidth="1"/>
    <col min="8" max="8" width="1.7109375" customWidth="1"/>
  </cols>
  <sheetData>
    <row r="2" spans="1:7" ht="21.75" customHeight="1" x14ac:dyDescent="0.2">
      <c r="B2" s="3"/>
      <c r="C2" s="3"/>
      <c r="D2" s="3"/>
      <c r="E2" s="3"/>
      <c r="F2" s="3"/>
      <c r="G2" s="3"/>
    </row>
    <row r="3" spans="1:7" x14ac:dyDescent="0.2">
      <c r="B3" s="1"/>
      <c r="C3" s="1"/>
      <c r="D3" s="1"/>
      <c r="E3" s="1"/>
      <c r="F3" s="1"/>
      <c r="G3" s="1"/>
    </row>
    <row r="4" spans="1:7" ht="18" x14ac:dyDescent="0.2">
      <c r="B4" s="3" t="s">
        <v>179</v>
      </c>
      <c r="C4" s="1"/>
      <c r="D4" s="1"/>
      <c r="E4" s="1"/>
      <c r="F4" s="1"/>
      <c r="G4" s="1"/>
    </row>
    <row r="5" spans="1:7" ht="18" x14ac:dyDescent="0.2">
      <c r="B5" s="3"/>
      <c r="C5" s="1"/>
      <c r="D5" s="1"/>
      <c r="E5" s="1"/>
      <c r="F5" s="1"/>
      <c r="G5" s="1"/>
    </row>
    <row r="6" spans="1:7" ht="15.75" x14ac:dyDescent="0.2">
      <c r="B6" s="5" t="s">
        <v>12</v>
      </c>
      <c r="C6" s="1"/>
      <c r="D6" s="1"/>
      <c r="E6" s="1"/>
      <c r="F6" s="1"/>
      <c r="G6" s="1"/>
    </row>
    <row r="7" spans="1:7" ht="15.75" x14ac:dyDescent="0.2">
      <c r="B7" s="5" t="s">
        <v>29</v>
      </c>
      <c r="C7" s="1"/>
      <c r="D7" s="1"/>
      <c r="E7" s="1"/>
      <c r="F7" s="1"/>
      <c r="G7" s="1"/>
    </row>
    <row r="8" spans="1:7" x14ac:dyDescent="0.2">
      <c r="B8" s="4"/>
      <c r="C8" s="1"/>
      <c r="D8" s="1"/>
      <c r="E8" s="1"/>
      <c r="F8" s="1"/>
      <c r="G8" s="1"/>
    </row>
    <row r="9" spans="1:7" x14ac:dyDescent="0.2">
      <c r="B9" s="69" t="s">
        <v>180</v>
      </c>
      <c r="C9" s="1"/>
      <c r="D9" s="1"/>
      <c r="E9" s="1"/>
      <c r="F9" s="1"/>
      <c r="G9" s="1"/>
    </row>
    <row r="10" spans="1:7" x14ac:dyDescent="0.2">
      <c r="B10" s="1"/>
      <c r="C10" s="1"/>
      <c r="D10" s="1"/>
      <c r="E10" s="1"/>
      <c r="F10" s="1"/>
      <c r="G10" s="1"/>
    </row>
    <row r="11" spans="1:7" x14ac:dyDescent="0.2">
      <c r="B11" s="1" t="s">
        <v>2</v>
      </c>
      <c r="C11" s="1"/>
      <c r="D11" s="1"/>
      <c r="E11" s="1"/>
      <c r="F11" s="1"/>
      <c r="G11" s="1"/>
    </row>
    <row r="12" spans="1:7" x14ac:dyDescent="0.2">
      <c r="B12" s="1"/>
      <c r="C12" s="1"/>
      <c r="D12" s="1"/>
      <c r="E12" s="1"/>
      <c r="F12" s="1"/>
      <c r="G12" s="1"/>
    </row>
    <row r="13" spans="1:7" x14ac:dyDescent="0.2">
      <c r="B13" s="69" t="s">
        <v>181</v>
      </c>
      <c r="C13" s="1"/>
      <c r="D13" s="1"/>
      <c r="E13" s="1"/>
      <c r="F13" s="1"/>
      <c r="G13" s="1"/>
    </row>
    <row r="14" spans="1:7" x14ac:dyDescent="0.2">
      <c r="B14" s="1" t="s">
        <v>3</v>
      </c>
      <c r="C14" s="1"/>
      <c r="D14" s="1"/>
      <c r="E14" s="1"/>
      <c r="F14" s="1"/>
      <c r="G14" s="1"/>
    </row>
    <row r="15" spans="1:7" x14ac:dyDescent="0.2">
      <c r="B15" s="1" t="s">
        <v>4</v>
      </c>
      <c r="C15" s="1"/>
      <c r="D15" s="1"/>
      <c r="E15" s="1"/>
      <c r="F15" s="1"/>
      <c r="G15" s="1"/>
    </row>
    <row r="16" spans="1:7" x14ac:dyDescent="0.2">
      <c r="A16" s="2"/>
      <c r="B16" s="1"/>
      <c r="C16" s="2"/>
      <c r="D16" s="1"/>
      <c r="E16" s="1"/>
      <c r="F16" s="1"/>
      <c r="G16" s="1"/>
    </row>
    <row r="17" spans="1:13" ht="18" x14ac:dyDescent="0.2">
      <c r="A17" s="1"/>
      <c r="B17" s="69" t="s">
        <v>182</v>
      </c>
      <c r="C17" s="1"/>
      <c r="D17" s="1"/>
      <c r="E17" s="1"/>
      <c r="F17" s="1"/>
      <c r="G17" s="1"/>
      <c r="M17" s="3"/>
    </row>
    <row r="18" spans="1:13" x14ac:dyDescent="0.2">
      <c r="A18" s="1"/>
      <c r="B18" s="1"/>
      <c r="C18" s="1"/>
      <c r="D18" s="1"/>
      <c r="E18" s="1"/>
      <c r="F18" s="1"/>
      <c r="G18" s="1"/>
      <c r="M18" s="1"/>
    </row>
  </sheetData>
  <phoneticPr fontId="1" type="noConversion"/>
  <printOptions horizontalCentered="1"/>
  <pageMargins left="0.31496062992125984" right="0.15748031496062992" top="0.98425196850393704" bottom="0.98425196850393704" header="0.51181102362204722" footer="0.51181102362204722"/>
  <pageSetup paperSize="9" scale="96" orientation="landscape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93" enableFormatConditionsCalculation="0"/>
  <dimension ref="A1:J30"/>
  <sheetViews>
    <sheetView workbookViewId="0"/>
  </sheetViews>
  <sheetFormatPr baseColWidth="10" defaultColWidth="10.85546875" defaultRowHeight="15" x14ac:dyDescent="0.2"/>
  <cols>
    <col min="1" max="1" width="26.7109375" style="7" customWidth="1"/>
    <col min="2" max="2" width="24.28515625" style="7" customWidth="1"/>
    <col min="3" max="3" width="10.85546875" style="7"/>
    <col min="4" max="4" width="11.42578125" style="8" hidden="1" customWidth="1"/>
    <col min="5" max="5" width="10.85546875" style="8" hidden="1" customWidth="1"/>
    <col min="6" max="6" width="10.85546875" style="7"/>
    <col min="7" max="7" width="11.42578125" style="8" hidden="1" customWidth="1"/>
    <col min="8" max="8" width="10.85546875" style="8" hidden="1" customWidth="1"/>
    <col min="9" max="16384" width="10.85546875" style="7"/>
  </cols>
  <sheetData>
    <row r="1" spans="1:8" ht="18" customHeight="1" thickBot="1" x14ac:dyDescent="0.25">
      <c r="A1" s="31" t="s">
        <v>43</v>
      </c>
      <c r="B1" s="32" t="s">
        <v>62</v>
      </c>
      <c r="C1" s="8"/>
      <c r="F1" s="55" t="str">
        <f>HYPERLINK("#Adhérents!A1","Retour")</f>
        <v>Retour</v>
      </c>
    </row>
    <row r="2" spans="1:8" ht="18" customHeight="1" thickBot="1" x14ac:dyDescent="0.25">
      <c r="E2" s="9"/>
    </row>
    <row r="3" spans="1:8" ht="18" customHeight="1" thickBot="1" x14ac:dyDescent="0.25">
      <c r="A3" s="33" t="s">
        <v>48</v>
      </c>
      <c r="B3" s="34" t="s">
        <v>5</v>
      </c>
      <c r="C3" s="33" t="s">
        <v>0</v>
      </c>
      <c r="D3" s="35" t="s">
        <v>46</v>
      </c>
      <c r="E3" s="36" t="s">
        <v>49</v>
      </c>
      <c r="F3" s="37" t="s">
        <v>1</v>
      </c>
      <c r="G3" s="38" t="s">
        <v>47</v>
      </c>
      <c r="H3" s="39" t="s">
        <v>50</v>
      </c>
    </row>
    <row r="4" spans="1:8" ht="18" customHeight="1" x14ac:dyDescent="0.2">
      <c r="A4" s="47">
        <v>42658</v>
      </c>
      <c r="B4" s="10" t="s">
        <v>91</v>
      </c>
      <c r="C4" s="11">
        <v>20</v>
      </c>
      <c r="D4" s="12">
        <f t="shared" ref="D4:D13" si="0">C4+ROW(C4)/1000</f>
        <v>20.004000000000001</v>
      </c>
      <c r="E4" s="22">
        <f>RANK(D4,$D$4:$D$28)</f>
        <v>1</v>
      </c>
      <c r="F4" s="28">
        <v>2</v>
      </c>
      <c r="G4" s="25">
        <f t="shared" ref="G4:G28" si="1">F4+ROW(F4)/1000</f>
        <v>2.004</v>
      </c>
      <c r="H4" s="13">
        <f>RANK(G4,$G$4:$G$28)</f>
        <v>1</v>
      </c>
    </row>
    <row r="5" spans="1:8" ht="18" customHeight="1" x14ac:dyDescent="0.2">
      <c r="A5" s="48"/>
      <c r="B5" s="10"/>
      <c r="C5" s="14"/>
      <c r="D5" s="15">
        <f t="shared" si="0"/>
        <v>5.0000000000000001E-3</v>
      </c>
      <c r="E5" s="23">
        <f t="shared" ref="E5:E28" si="2">RANK(D5,$D$4:$D$28)</f>
        <v>25</v>
      </c>
      <c r="F5" s="29"/>
      <c r="G5" s="26">
        <f t="shared" si="1"/>
        <v>5.0000000000000001E-3</v>
      </c>
      <c r="H5" s="16">
        <f>RANK(G5,$G$4:$G$28)</f>
        <v>25</v>
      </c>
    </row>
    <row r="6" spans="1:8" ht="18" customHeight="1" x14ac:dyDescent="0.2">
      <c r="A6" s="48"/>
      <c r="B6" s="10"/>
      <c r="C6" s="14"/>
      <c r="D6" s="15">
        <f t="shared" si="0"/>
        <v>6.0000000000000001E-3</v>
      </c>
      <c r="E6" s="23">
        <f t="shared" si="2"/>
        <v>24</v>
      </c>
      <c r="F6" s="29"/>
      <c r="G6" s="26">
        <f t="shared" si="1"/>
        <v>6.0000000000000001E-3</v>
      </c>
      <c r="H6" s="16">
        <f t="shared" ref="H6:H28" si="3">RANK(G6,$G$4:$G$28)</f>
        <v>24</v>
      </c>
    </row>
    <row r="7" spans="1:8" ht="18" customHeight="1" x14ac:dyDescent="0.2">
      <c r="A7" s="48"/>
      <c r="B7" s="10"/>
      <c r="C7" s="14"/>
      <c r="D7" s="15">
        <f t="shared" si="0"/>
        <v>7.0000000000000001E-3</v>
      </c>
      <c r="E7" s="23">
        <f t="shared" si="2"/>
        <v>23</v>
      </c>
      <c r="F7" s="29"/>
      <c r="G7" s="26">
        <f t="shared" si="1"/>
        <v>7.0000000000000001E-3</v>
      </c>
      <c r="H7" s="16">
        <f t="shared" si="3"/>
        <v>23</v>
      </c>
    </row>
    <row r="8" spans="1:8" ht="18" customHeight="1" x14ac:dyDescent="0.2">
      <c r="A8" s="48"/>
      <c r="B8" s="10"/>
      <c r="C8" s="14"/>
      <c r="D8" s="15">
        <f t="shared" si="0"/>
        <v>8.0000000000000002E-3</v>
      </c>
      <c r="E8" s="23">
        <f t="shared" si="2"/>
        <v>22</v>
      </c>
      <c r="F8" s="29"/>
      <c r="G8" s="26">
        <f t="shared" si="1"/>
        <v>8.0000000000000002E-3</v>
      </c>
      <c r="H8" s="16">
        <f t="shared" si="3"/>
        <v>22</v>
      </c>
    </row>
    <row r="9" spans="1:8" ht="18" customHeight="1" x14ac:dyDescent="0.2">
      <c r="A9" s="48"/>
      <c r="B9" s="10"/>
      <c r="C9" s="14"/>
      <c r="D9" s="15">
        <f t="shared" si="0"/>
        <v>8.9999999999999993E-3</v>
      </c>
      <c r="E9" s="23">
        <f t="shared" si="2"/>
        <v>21</v>
      </c>
      <c r="F9" s="29"/>
      <c r="G9" s="26">
        <f t="shared" si="1"/>
        <v>8.9999999999999993E-3</v>
      </c>
      <c r="H9" s="16">
        <f t="shared" si="3"/>
        <v>21</v>
      </c>
    </row>
    <row r="10" spans="1:8" ht="18" customHeight="1" x14ac:dyDescent="0.2">
      <c r="A10" s="48"/>
      <c r="B10" s="10"/>
      <c r="C10" s="14"/>
      <c r="D10" s="15">
        <f t="shared" si="0"/>
        <v>0.01</v>
      </c>
      <c r="E10" s="23">
        <f t="shared" si="2"/>
        <v>20</v>
      </c>
      <c r="F10" s="29"/>
      <c r="G10" s="26">
        <f t="shared" si="1"/>
        <v>0.01</v>
      </c>
      <c r="H10" s="16">
        <f t="shared" si="3"/>
        <v>20</v>
      </c>
    </row>
    <row r="11" spans="1:8" ht="18" customHeight="1" x14ac:dyDescent="0.2">
      <c r="A11" s="48"/>
      <c r="B11" s="10"/>
      <c r="C11" s="14"/>
      <c r="D11" s="15">
        <f t="shared" si="0"/>
        <v>1.0999999999999999E-2</v>
      </c>
      <c r="E11" s="23">
        <f t="shared" si="2"/>
        <v>19</v>
      </c>
      <c r="F11" s="29"/>
      <c r="G11" s="26">
        <f t="shared" si="1"/>
        <v>1.0999999999999999E-2</v>
      </c>
      <c r="H11" s="16">
        <f t="shared" si="3"/>
        <v>19</v>
      </c>
    </row>
    <row r="12" spans="1:8" ht="18" customHeight="1" x14ac:dyDescent="0.2">
      <c r="A12" s="48"/>
      <c r="B12" s="10"/>
      <c r="C12" s="14"/>
      <c r="D12" s="15">
        <f t="shared" si="0"/>
        <v>1.2E-2</v>
      </c>
      <c r="E12" s="23">
        <f t="shared" si="2"/>
        <v>18</v>
      </c>
      <c r="F12" s="29"/>
      <c r="G12" s="26">
        <f t="shared" si="1"/>
        <v>1.2E-2</v>
      </c>
      <c r="H12" s="16">
        <f t="shared" si="3"/>
        <v>18</v>
      </c>
    </row>
    <row r="13" spans="1:8" ht="18" customHeight="1" x14ac:dyDescent="0.2">
      <c r="A13" s="48"/>
      <c r="B13" s="10"/>
      <c r="C13" s="14"/>
      <c r="D13" s="15">
        <f t="shared" si="0"/>
        <v>1.2999999999999999E-2</v>
      </c>
      <c r="E13" s="23">
        <f t="shared" si="2"/>
        <v>17</v>
      </c>
      <c r="F13" s="29"/>
      <c r="G13" s="26">
        <f t="shared" si="1"/>
        <v>1.2999999999999999E-2</v>
      </c>
      <c r="H13" s="16">
        <f t="shared" si="3"/>
        <v>17</v>
      </c>
    </row>
    <row r="14" spans="1:8" ht="18" customHeight="1" x14ac:dyDescent="0.2">
      <c r="A14" s="48"/>
      <c r="B14" s="10"/>
      <c r="C14" s="14"/>
      <c r="D14" s="15">
        <f t="shared" ref="D14:D17" si="4">C14+ROW(C14)/1000</f>
        <v>1.4E-2</v>
      </c>
      <c r="E14" s="23">
        <f t="shared" si="2"/>
        <v>16</v>
      </c>
      <c r="F14" s="29"/>
      <c r="G14" s="26">
        <f t="shared" si="1"/>
        <v>1.4E-2</v>
      </c>
      <c r="H14" s="16">
        <f t="shared" si="3"/>
        <v>16</v>
      </c>
    </row>
    <row r="15" spans="1:8" ht="18" customHeight="1" x14ac:dyDescent="0.2">
      <c r="A15" s="48"/>
      <c r="B15" s="10"/>
      <c r="C15" s="14"/>
      <c r="D15" s="15">
        <f t="shared" si="4"/>
        <v>1.4999999999999999E-2</v>
      </c>
      <c r="E15" s="23">
        <f t="shared" si="2"/>
        <v>15</v>
      </c>
      <c r="F15" s="29"/>
      <c r="G15" s="26">
        <f t="shared" si="1"/>
        <v>1.4999999999999999E-2</v>
      </c>
      <c r="H15" s="16">
        <f t="shared" si="3"/>
        <v>15</v>
      </c>
    </row>
    <row r="16" spans="1:8" ht="18" customHeight="1" x14ac:dyDescent="0.2">
      <c r="A16" s="48"/>
      <c r="B16" s="10"/>
      <c r="C16" s="14"/>
      <c r="D16" s="15">
        <f t="shared" si="4"/>
        <v>1.6E-2</v>
      </c>
      <c r="E16" s="23">
        <f t="shared" si="2"/>
        <v>14</v>
      </c>
      <c r="F16" s="29"/>
      <c r="G16" s="26">
        <f t="shared" si="1"/>
        <v>1.6E-2</v>
      </c>
      <c r="H16" s="16">
        <f t="shared" si="3"/>
        <v>14</v>
      </c>
    </row>
    <row r="17" spans="1:10" ht="18" customHeight="1" x14ac:dyDescent="0.2">
      <c r="A17" s="48"/>
      <c r="B17" s="10"/>
      <c r="C17" s="14"/>
      <c r="D17" s="15">
        <f t="shared" si="4"/>
        <v>1.7000000000000001E-2</v>
      </c>
      <c r="E17" s="23">
        <f t="shared" si="2"/>
        <v>13</v>
      </c>
      <c r="F17" s="29"/>
      <c r="G17" s="26">
        <f t="shared" si="1"/>
        <v>1.7000000000000001E-2</v>
      </c>
      <c r="H17" s="16">
        <f t="shared" si="3"/>
        <v>13</v>
      </c>
    </row>
    <row r="18" spans="1:10" ht="18" customHeight="1" x14ac:dyDescent="0.2">
      <c r="A18" s="48"/>
      <c r="B18" s="10"/>
      <c r="C18" s="14"/>
      <c r="D18" s="15">
        <f t="shared" ref="D18:D28" si="5">C18+ROW(C18)/1000</f>
        <v>1.7999999999999999E-2</v>
      </c>
      <c r="E18" s="23">
        <f t="shared" si="2"/>
        <v>12</v>
      </c>
      <c r="F18" s="29"/>
      <c r="G18" s="26">
        <f t="shared" si="1"/>
        <v>1.7999999999999999E-2</v>
      </c>
      <c r="H18" s="16">
        <f t="shared" si="3"/>
        <v>12</v>
      </c>
    </row>
    <row r="19" spans="1:10" ht="18" customHeight="1" x14ac:dyDescent="0.2">
      <c r="A19" s="48"/>
      <c r="B19" s="10"/>
      <c r="C19" s="14"/>
      <c r="D19" s="15">
        <f t="shared" si="5"/>
        <v>1.9E-2</v>
      </c>
      <c r="E19" s="23">
        <f t="shared" si="2"/>
        <v>11</v>
      </c>
      <c r="F19" s="29"/>
      <c r="G19" s="26">
        <f t="shared" si="1"/>
        <v>1.9E-2</v>
      </c>
      <c r="H19" s="16">
        <f t="shared" si="3"/>
        <v>11</v>
      </c>
      <c r="J19" s="17"/>
    </row>
    <row r="20" spans="1:10" ht="18" customHeight="1" x14ac:dyDescent="0.2">
      <c r="A20" s="48"/>
      <c r="B20" s="10"/>
      <c r="C20" s="14"/>
      <c r="D20" s="15">
        <f t="shared" si="5"/>
        <v>0.02</v>
      </c>
      <c r="E20" s="23">
        <f t="shared" si="2"/>
        <v>10</v>
      </c>
      <c r="F20" s="29"/>
      <c r="G20" s="26">
        <f t="shared" si="1"/>
        <v>0.02</v>
      </c>
      <c r="H20" s="16">
        <f t="shared" si="3"/>
        <v>10</v>
      </c>
      <c r="J20" s="17"/>
    </row>
    <row r="21" spans="1:10" ht="18" customHeight="1" x14ac:dyDescent="0.2">
      <c r="A21" s="48"/>
      <c r="B21" s="10"/>
      <c r="C21" s="14"/>
      <c r="D21" s="15">
        <f t="shared" si="5"/>
        <v>2.1000000000000001E-2</v>
      </c>
      <c r="E21" s="23">
        <f t="shared" si="2"/>
        <v>9</v>
      </c>
      <c r="F21" s="29"/>
      <c r="G21" s="26">
        <f t="shared" si="1"/>
        <v>2.1000000000000001E-2</v>
      </c>
      <c r="H21" s="16">
        <f t="shared" si="3"/>
        <v>9</v>
      </c>
    </row>
    <row r="22" spans="1:10" ht="18" customHeight="1" x14ac:dyDescent="0.2">
      <c r="A22" s="48"/>
      <c r="B22" s="10"/>
      <c r="C22" s="14"/>
      <c r="D22" s="15">
        <f t="shared" si="5"/>
        <v>2.1999999999999999E-2</v>
      </c>
      <c r="E22" s="23">
        <f t="shared" si="2"/>
        <v>8</v>
      </c>
      <c r="F22" s="29"/>
      <c r="G22" s="26">
        <f t="shared" si="1"/>
        <v>2.1999999999999999E-2</v>
      </c>
      <c r="H22" s="16">
        <f t="shared" si="3"/>
        <v>8</v>
      </c>
    </row>
    <row r="23" spans="1:10" ht="18" customHeight="1" x14ac:dyDescent="0.2">
      <c r="A23" s="48"/>
      <c r="B23" s="10"/>
      <c r="C23" s="14"/>
      <c r="D23" s="15">
        <f t="shared" si="5"/>
        <v>2.3E-2</v>
      </c>
      <c r="E23" s="23">
        <f t="shared" si="2"/>
        <v>7</v>
      </c>
      <c r="F23" s="29"/>
      <c r="G23" s="26">
        <f t="shared" si="1"/>
        <v>2.3E-2</v>
      </c>
      <c r="H23" s="16">
        <f t="shared" si="3"/>
        <v>7</v>
      </c>
    </row>
    <row r="24" spans="1:10" ht="18" customHeight="1" x14ac:dyDescent="0.2">
      <c r="A24" s="48"/>
      <c r="B24" s="10"/>
      <c r="C24" s="14"/>
      <c r="D24" s="15">
        <f t="shared" si="5"/>
        <v>2.4E-2</v>
      </c>
      <c r="E24" s="23">
        <f t="shared" si="2"/>
        <v>6</v>
      </c>
      <c r="F24" s="29"/>
      <c r="G24" s="26">
        <f t="shared" si="1"/>
        <v>2.4E-2</v>
      </c>
      <c r="H24" s="16">
        <f t="shared" si="3"/>
        <v>6</v>
      </c>
    </row>
    <row r="25" spans="1:10" ht="18" customHeight="1" x14ac:dyDescent="0.2">
      <c r="A25" s="48"/>
      <c r="B25" s="10"/>
      <c r="C25" s="14"/>
      <c r="D25" s="15">
        <f t="shared" si="5"/>
        <v>2.5000000000000001E-2</v>
      </c>
      <c r="E25" s="23">
        <f t="shared" si="2"/>
        <v>5</v>
      </c>
      <c r="F25" s="29"/>
      <c r="G25" s="26">
        <f t="shared" si="1"/>
        <v>2.5000000000000001E-2</v>
      </c>
      <c r="H25" s="16">
        <f t="shared" si="3"/>
        <v>5</v>
      </c>
    </row>
    <row r="26" spans="1:10" ht="18" customHeight="1" x14ac:dyDescent="0.2">
      <c r="A26" s="48"/>
      <c r="B26" s="10"/>
      <c r="C26" s="14"/>
      <c r="D26" s="15">
        <f t="shared" si="5"/>
        <v>2.5999999999999999E-2</v>
      </c>
      <c r="E26" s="23">
        <f t="shared" si="2"/>
        <v>4</v>
      </c>
      <c r="F26" s="29"/>
      <c r="G26" s="26">
        <f t="shared" si="1"/>
        <v>2.5999999999999999E-2</v>
      </c>
      <c r="H26" s="16">
        <f t="shared" si="3"/>
        <v>4</v>
      </c>
    </row>
    <row r="27" spans="1:10" ht="18" customHeight="1" x14ac:dyDescent="0.2">
      <c r="A27" s="48"/>
      <c r="B27" s="10"/>
      <c r="C27" s="14"/>
      <c r="D27" s="15">
        <f t="shared" si="5"/>
        <v>2.7E-2</v>
      </c>
      <c r="E27" s="23">
        <f t="shared" si="2"/>
        <v>3</v>
      </c>
      <c r="F27" s="29"/>
      <c r="G27" s="26">
        <f t="shared" si="1"/>
        <v>2.7E-2</v>
      </c>
      <c r="H27" s="16">
        <f t="shared" si="3"/>
        <v>3</v>
      </c>
    </row>
    <row r="28" spans="1:10" ht="18" customHeight="1" thickBot="1" x14ac:dyDescent="0.25">
      <c r="A28" s="49"/>
      <c r="B28" s="18"/>
      <c r="C28" s="19"/>
      <c r="D28" s="20">
        <f t="shared" si="5"/>
        <v>2.8000000000000001E-2</v>
      </c>
      <c r="E28" s="24">
        <f t="shared" si="2"/>
        <v>2</v>
      </c>
      <c r="F28" s="30"/>
      <c r="G28" s="27">
        <f t="shared" si="1"/>
        <v>2.8000000000000001E-2</v>
      </c>
      <c r="H28" s="21">
        <f t="shared" si="3"/>
        <v>2</v>
      </c>
    </row>
    <row r="29" spans="1:10" ht="18" customHeight="1" x14ac:dyDescent="0.2">
      <c r="B29" s="40" t="s">
        <v>54</v>
      </c>
      <c r="C29" s="43">
        <f>SUM(C4:C28)</f>
        <v>20</v>
      </c>
      <c r="F29" s="45">
        <f>SUM(F4:F28)</f>
        <v>2</v>
      </c>
    </row>
    <row r="30" spans="1:10" ht="21.95" customHeight="1" thickBot="1" x14ac:dyDescent="0.3">
      <c r="B30" s="41" t="s">
        <v>55</v>
      </c>
      <c r="C30" s="44">
        <f>INDEX(C4:C28,MATCH(1,E4:E28,0))+INDEX(C4:C28,MATCH(2,E4:E28,0))+INDEX(C4:C28,MATCH(3,E4:E28,0))+INDEX(C4:C28,MATCH(4,E4:E28,0))+INDEX(C4:C28,MATCH(5,E4:E28,0))</f>
        <v>20</v>
      </c>
      <c r="D30" s="42"/>
      <c r="E30" s="42"/>
      <c r="F30" s="46">
        <f>INDEX(F4:F28,MATCH(1,H4:H28,0))+INDEX(F4:F28,MATCH(2,H4:H28,0))+INDEX(F4:F28,MATCH(3,H4:H28,0))+INDEX(F4:F28,MATCH(4,H4:H28,0))+INDEX(F4:F28,MATCH(5,H4:H28,0))</f>
        <v>2</v>
      </c>
    </row>
  </sheetData>
  <sheetProtection sheet="1" objects="1" scenarios="1" selectLockedCells="1" sort="0" autoFilter="0"/>
  <autoFilter ref="A3:H3">
    <sortState ref="A6:H30">
      <sortCondition ref="A5:A30"/>
    </sortState>
  </autoFilter>
  <conditionalFormatting sqref="C4:C28">
    <cfRule type="cellIs" dxfId="56" priority="1" operator="greaterThan">
      <formula>36</formula>
    </cfRule>
  </conditionalFormatting>
  <pageMargins left="0.78740157499999996" right="0.78740157499999996" top="0.984251969" bottom="0.984251969" header="0.4921259845" footer="0.4921259845"/>
  <pageSetup paperSize="9"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22" enableFormatConditionsCalculation="0"/>
  <dimension ref="A1:J30"/>
  <sheetViews>
    <sheetView workbookViewId="0"/>
  </sheetViews>
  <sheetFormatPr baseColWidth="10" defaultColWidth="10.85546875" defaultRowHeight="15" x14ac:dyDescent="0.2"/>
  <cols>
    <col min="1" max="1" width="26.7109375" style="7" customWidth="1"/>
    <col min="2" max="2" width="24.28515625" style="7" customWidth="1"/>
    <col min="3" max="3" width="10.85546875" style="7"/>
    <col min="4" max="4" width="11.42578125" style="8" hidden="1" customWidth="1"/>
    <col min="5" max="5" width="10.85546875" style="8" hidden="1" customWidth="1"/>
    <col min="6" max="6" width="10.85546875" style="7"/>
    <col min="7" max="7" width="11.42578125" style="8" hidden="1" customWidth="1"/>
    <col min="8" max="8" width="10.85546875" style="8" hidden="1" customWidth="1"/>
    <col min="9" max="16384" width="10.85546875" style="7"/>
  </cols>
  <sheetData>
    <row r="1" spans="1:8" ht="18" customHeight="1" thickBot="1" x14ac:dyDescent="0.25">
      <c r="A1" s="31" t="s">
        <v>124</v>
      </c>
      <c r="B1" s="32" t="s">
        <v>125</v>
      </c>
      <c r="C1" s="8"/>
      <c r="F1" s="55" t="str">
        <f>HYPERLINK("#Adhérents!A1","Retour")</f>
        <v>Retour</v>
      </c>
    </row>
    <row r="2" spans="1:8" ht="18" customHeight="1" thickBot="1" x14ac:dyDescent="0.25">
      <c r="E2" s="9"/>
    </row>
    <row r="3" spans="1:8" ht="18" customHeight="1" thickBot="1" x14ac:dyDescent="0.25">
      <c r="A3" s="33" t="s">
        <v>48</v>
      </c>
      <c r="B3" s="34" t="s">
        <v>5</v>
      </c>
      <c r="C3" s="33" t="s">
        <v>0</v>
      </c>
      <c r="D3" s="35" t="s">
        <v>46</v>
      </c>
      <c r="E3" s="36" t="s">
        <v>49</v>
      </c>
      <c r="F3" s="37" t="s">
        <v>1</v>
      </c>
      <c r="G3" s="38" t="s">
        <v>47</v>
      </c>
      <c r="H3" s="39" t="s">
        <v>50</v>
      </c>
    </row>
    <row r="4" spans="1:8" ht="18" customHeight="1" x14ac:dyDescent="0.2">
      <c r="A4" s="47">
        <v>42857</v>
      </c>
      <c r="B4" s="10" t="s">
        <v>118</v>
      </c>
      <c r="C4" s="11">
        <v>9</v>
      </c>
      <c r="D4" s="12">
        <f t="shared" ref="D4:D13" si="0">C4+ROW(C4)/1000</f>
        <v>9.0039999999999996</v>
      </c>
      <c r="E4" s="22">
        <f>RANK(D4,$D$4:$D$28)</f>
        <v>4</v>
      </c>
      <c r="F4" s="28">
        <v>3</v>
      </c>
      <c r="G4" s="25">
        <f t="shared" ref="G4:G28" si="1">F4+ROW(F4)/1000</f>
        <v>3.004</v>
      </c>
      <c r="H4" s="13">
        <f>RANK(G4,$G$4:$G$28)</f>
        <v>2</v>
      </c>
    </row>
    <row r="5" spans="1:8" ht="18" customHeight="1" x14ac:dyDescent="0.2">
      <c r="A5" s="48">
        <v>42896</v>
      </c>
      <c r="B5" s="10" t="s">
        <v>188</v>
      </c>
      <c r="C5" s="14">
        <v>13</v>
      </c>
      <c r="D5" s="15">
        <f t="shared" si="0"/>
        <v>13.005000000000001</v>
      </c>
      <c r="E5" s="23">
        <f t="shared" ref="E5:E28" si="2">RANK(D5,$D$4:$D$28)</f>
        <v>1</v>
      </c>
      <c r="F5" s="29">
        <v>0</v>
      </c>
      <c r="G5" s="26">
        <f t="shared" si="1"/>
        <v>5.0000000000000001E-3</v>
      </c>
      <c r="H5" s="16">
        <f>RANK(G5,$G$4:$G$28)</f>
        <v>25</v>
      </c>
    </row>
    <row r="6" spans="1:8" ht="18" customHeight="1" x14ac:dyDescent="0.2">
      <c r="A6" s="48">
        <v>42903</v>
      </c>
      <c r="B6" s="10" t="s">
        <v>102</v>
      </c>
      <c r="C6" s="14">
        <v>9</v>
      </c>
      <c r="D6" s="15">
        <f t="shared" si="0"/>
        <v>9.0060000000000002</v>
      </c>
      <c r="E6" s="23">
        <f t="shared" si="2"/>
        <v>3</v>
      </c>
      <c r="F6" s="29">
        <v>0</v>
      </c>
      <c r="G6" s="26">
        <f t="shared" si="1"/>
        <v>6.0000000000000001E-3</v>
      </c>
      <c r="H6" s="16">
        <f t="shared" ref="H6:H28" si="3">RANK(G6,$G$4:$G$28)</f>
        <v>24</v>
      </c>
    </row>
    <row r="7" spans="1:8" ht="18" customHeight="1" x14ac:dyDescent="0.2">
      <c r="A7" s="48">
        <v>42913</v>
      </c>
      <c r="B7" s="10" t="s">
        <v>118</v>
      </c>
      <c r="C7" s="14">
        <v>9</v>
      </c>
      <c r="D7" s="15">
        <f t="shared" si="0"/>
        <v>9.0069999999999997</v>
      </c>
      <c r="E7" s="23">
        <f t="shared" si="2"/>
        <v>2</v>
      </c>
      <c r="F7" s="29">
        <v>3</v>
      </c>
      <c r="G7" s="26">
        <f t="shared" si="1"/>
        <v>3.0070000000000001</v>
      </c>
      <c r="H7" s="16">
        <f t="shared" si="3"/>
        <v>1</v>
      </c>
    </row>
    <row r="8" spans="1:8" ht="18" customHeight="1" x14ac:dyDescent="0.2">
      <c r="A8" s="48"/>
      <c r="B8" s="10"/>
      <c r="C8" s="14"/>
      <c r="D8" s="15">
        <f t="shared" si="0"/>
        <v>8.0000000000000002E-3</v>
      </c>
      <c r="E8" s="23">
        <f t="shared" si="2"/>
        <v>25</v>
      </c>
      <c r="F8" s="29"/>
      <c r="G8" s="26">
        <f t="shared" si="1"/>
        <v>8.0000000000000002E-3</v>
      </c>
      <c r="H8" s="16">
        <f t="shared" si="3"/>
        <v>23</v>
      </c>
    </row>
    <row r="9" spans="1:8" ht="18" customHeight="1" x14ac:dyDescent="0.2">
      <c r="A9" s="48"/>
      <c r="B9" s="10"/>
      <c r="C9" s="14"/>
      <c r="D9" s="15">
        <f t="shared" si="0"/>
        <v>8.9999999999999993E-3</v>
      </c>
      <c r="E9" s="23">
        <f t="shared" si="2"/>
        <v>24</v>
      </c>
      <c r="F9" s="29"/>
      <c r="G9" s="26">
        <f t="shared" si="1"/>
        <v>8.9999999999999993E-3</v>
      </c>
      <c r="H9" s="16">
        <f t="shared" si="3"/>
        <v>22</v>
      </c>
    </row>
    <row r="10" spans="1:8" ht="18" customHeight="1" x14ac:dyDescent="0.2">
      <c r="A10" s="48"/>
      <c r="B10" s="10"/>
      <c r="C10" s="14"/>
      <c r="D10" s="15">
        <f t="shared" si="0"/>
        <v>0.01</v>
      </c>
      <c r="E10" s="23">
        <f t="shared" si="2"/>
        <v>23</v>
      </c>
      <c r="F10" s="29"/>
      <c r="G10" s="26">
        <f t="shared" si="1"/>
        <v>0.01</v>
      </c>
      <c r="H10" s="16">
        <f t="shared" si="3"/>
        <v>21</v>
      </c>
    </row>
    <row r="11" spans="1:8" ht="18" customHeight="1" x14ac:dyDescent="0.2">
      <c r="A11" s="48"/>
      <c r="B11" s="10"/>
      <c r="C11" s="14"/>
      <c r="D11" s="15">
        <f t="shared" si="0"/>
        <v>1.0999999999999999E-2</v>
      </c>
      <c r="E11" s="23">
        <f t="shared" si="2"/>
        <v>22</v>
      </c>
      <c r="F11" s="29"/>
      <c r="G11" s="26">
        <f t="shared" si="1"/>
        <v>1.0999999999999999E-2</v>
      </c>
      <c r="H11" s="16">
        <f t="shared" si="3"/>
        <v>20</v>
      </c>
    </row>
    <row r="12" spans="1:8" ht="18" customHeight="1" x14ac:dyDescent="0.2">
      <c r="A12" s="48"/>
      <c r="B12" s="10"/>
      <c r="C12" s="14"/>
      <c r="D12" s="15">
        <f t="shared" si="0"/>
        <v>1.2E-2</v>
      </c>
      <c r="E12" s="23">
        <f t="shared" si="2"/>
        <v>21</v>
      </c>
      <c r="F12" s="29"/>
      <c r="G12" s="26">
        <f t="shared" si="1"/>
        <v>1.2E-2</v>
      </c>
      <c r="H12" s="16">
        <f t="shared" si="3"/>
        <v>19</v>
      </c>
    </row>
    <row r="13" spans="1:8" ht="18" customHeight="1" x14ac:dyDescent="0.2">
      <c r="A13" s="48"/>
      <c r="B13" s="10"/>
      <c r="C13" s="14"/>
      <c r="D13" s="15">
        <f t="shared" si="0"/>
        <v>1.2999999999999999E-2</v>
      </c>
      <c r="E13" s="23">
        <f t="shared" si="2"/>
        <v>20</v>
      </c>
      <c r="F13" s="29"/>
      <c r="G13" s="26">
        <f t="shared" si="1"/>
        <v>1.2999999999999999E-2</v>
      </c>
      <c r="H13" s="16">
        <f t="shared" si="3"/>
        <v>18</v>
      </c>
    </row>
    <row r="14" spans="1:8" ht="18" customHeight="1" x14ac:dyDescent="0.2">
      <c r="A14" s="48"/>
      <c r="B14" s="10"/>
      <c r="C14" s="14"/>
      <c r="D14" s="15">
        <f t="shared" ref="D14:D17" si="4">C14+ROW(C14)/1000</f>
        <v>1.4E-2</v>
      </c>
      <c r="E14" s="23">
        <f t="shared" si="2"/>
        <v>19</v>
      </c>
      <c r="F14" s="29"/>
      <c r="G14" s="26">
        <f t="shared" si="1"/>
        <v>1.4E-2</v>
      </c>
      <c r="H14" s="16">
        <f t="shared" si="3"/>
        <v>17</v>
      </c>
    </row>
    <row r="15" spans="1:8" ht="18" customHeight="1" x14ac:dyDescent="0.2">
      <c r="A15" s="48"/>
      <c r="B15" s="10"/>
      <c r="C15" s="14"/>
      <c r="D15" s="15">
        <f t="shared" si="4"/>
        <v>1.4999999999999999E-2</v>
      </c>
      <c r="E15" s="23">
        <f t="shared" si="2"/>
        <v>18</v>
      </c>
      <c r="F15" s="29"/>
      <c r="G15" s="26">
        <f t="shared" si="1"/>
        <v>1.4999999999999999E-2</v>
      </c>
      <c r="H15" s="16">
        <f t="shared" si="3"/>
        <v>16</v>
      </c>
    </row>
    <row r="16" spans="1:8" ht="18" customHeight="1" x14ac:dyDescent="0.2">
      <c r="A16" s="48"/>
      <c r="B16" s="10"/>
      <c r="C16" s="14"/>
      <c r="D16" s="15">
        <f t="shared" si="4"/>
        <v>1.6E-2</v>
      </c>
      <c r="E16" s="23">
        <f t="shared" si="2"/>
        <v>17</v>
      </c>
      <c r="F16" s="29"/>
      <c r="G16" s="26">
        <f t="shared" si="1"/>
        <v>1.6E-2</v>
      </c>
      <c r="H16" s="16">
        <f t="shared" si="3"/>
        <v>15</v>
      </c>
    </row>
    <row r="17" spans="1:10" ht="18" customHeight="1" x14ac:dyDescent="0.2">
      <c r="A17" s="48"/>
      <c r="B17" s="10"/>
      <c r="C17" s="14"/>
      <c r="D17" s="15">
        <f t="shared" si="4"/>
        <v>1.7000000000000001E-2</v>
      </c>
      <c r="E17" s="23">
        <f t="shared" si="2"/>
        <v>16</v>
      </c>
      <c r="F17" s="29"/>
      <c r="G17" s="26">
        <f t="shared" si="1"/>
        <v>1.7000000000000001E-2</v>
      </c>
      <c r="H17" s="16">
        <f t="shared" si="3"/>
        <v>14</v>
      </c>
    </row>
    <row r="18" spans="1:10" ht="18" customHeight="1" x14ac:dyDescent="0.2">
      <c r="A18" s="48"/>
      <c r="B18" s="10"/>
      <c r="C18" s="14"/>
      <c r="D18" s="15">
        <f t="shared" ref="D18:D28" si="5">C18+ROW(C18)/1000</f>
        <v>1.7999999999999999E-2</v>
      </c>
      <c r="E18" s="23">
        <f t="shared" si="2"/>
        <v>15</v>
      </c>
      <c r="F18" s="29"/>
      <c r="G18" s="26">
        <f t="shared" si="1"/>
        <v>1.7999999999999999E-2</v>
      </c>
      <c r="H18" s="16">
        <f t="shared" si="3"/>
        <v>13</v>
      </c>
    </row>
    <row r="19" spans="1:10" ht="18" customHeight="1" x14ac:dyDescent="0.2">
      <c r="A19" s="48"/>
      <c r="B19" s="10"/>
      <c r="C19" s="14"/>
      <c r="D19" s="15">
        <f t="shared" si="5"/>
        <v>1.9E-2</v>
      </c>
      <c r="E19" s="23">
        <f t="shared" si="2"/>
        <v>14</v>
      </c>
      <c r="F19" s="29"/>
      <c r="G19" s="26">
        <f t="shared" si="1"/>
        <v>1.9E-2</v>
      </c>
      <c r="H19" s="16">
        <f t="shared" si="3"/>
        <v>12</v>
      </c>
      <c r="J19" s="17"/>
    </row>
    <row r="20" spans="1:10" ht="18" customHeight="1" x14ac:dyDescent="0.2">
      <c r="A20" s="48"/>
      <c r="B20" s="10"/>
      <c r="C20" s="14"/>
      <c r="D20" s="15">
        <f t="shared" si="5"/>
        <v>0.02</v>
      </c>
      <c r="E20" s="23">
        <f t="shared" si="2"/>
        <v>13</v>
      </c>
      <c r="F20" s="29"/>
      <c r="G20" s="26">
        <f t="shared" si="1"/>
        <v>0.02</v>
      </c>
      <c r="H20" s="16">
        <f t="shared" si="3"/>
        <v>11</v>
      </c>
      <c r="J20" s="17"/>
    </row>
    <row r="21" spans="1:10" ht="18" customHeight="1" x14ac:dyDescent="0.2">
      <c r="A21" s="48"/>
      <c r="B21" s="10"/>
      <c r="C21" s="14"/>
      <c r="D21" s="15">
        <f t="shared" si="5"/>
        <v>2.1000000000000001E-2</v>
      </c>
      <c r="E21" s="23">
        <f t="shared" si="2"/>
        <v>12</v>
      </c>
      <c r="F21" s="29"/>
      <c r="G21" s="26">
        <f t="shared" si="1"/>
        <v>2.1000000000000001E-2</v>
      </c>
      <c r="H21" s="16">
        <f t="shared" si="3"/>
        <v>10</v>
      </c>
    </row>
    <row r="22" spans="1:10" ht="18" customHeight="1" x14ac:dyDescent="0.2">
      <c r="A22" s="48"/>
      <c r="B22" s="10"/>
      <c r="C22" s="14"/>
      <c r="D22" s="15">
        <f t="shared" si="5"/>
        <v>2.1999999999999999E-2</v>
      </c>
      <c r="E22" s="23">
        <f t="shared" si="2"/>
        <v>11</v>
      </c>
      <c r="F22" s="29"/>
      <c r="G22" s="26">
        <f t="shared" si="1"/>
        <v>2.1999999999999999E-2</v>
      </c>
      <c r="H22" s="16">
        <f t="shared" si="3"/>
        <v>9</v>
      </c>
    </row>
    <row r="23" spans="1:10" ht="18" customHeight="1" x14ac:dyDescent="0.2">
      <c r="A23" s="48"/>
      <c r="B23" s="10"/>
      <c r="C23" s="14"/>
      <c r="D23" s="15">
        <f t="shared" si="5"/>
        <v>2.3E-2</v>
      </c>
      <c r="E23" s="23">
        <f t="shared" si="2"/>
        <v>10</v>
      </c>
      <c r="F23" s="29"/>
      <c r="G23" s="26">
        <f t="shared" si="1"/>
        <v>2.3E-2</v>
      </c>
      <c r="H23" s="16">
        <f t="shared" si="3"/>
        <v>8</v>
      </c>
    </row>
    <row r="24" spans="1:10" ht="18" customHeight="1" x14ac:dyDescent="0.2">
      <c r="A24" s="48"/>
      <c r="B24" s="10"/>
      <c r="C24" s="14"/>
      <c r="D24" s="15">
        <f t="shared" si="5"/>
        <v>2.4E-2</v>
      </c>
      <c r="E24" s="23">
        <f t="shared" si="2"/>
        <v>9</v>
      </c>
      <c r="F24" s="29"/>
      <c r="G24" s="26">
        <f t="shared" si="1"/>
        <v>2.4E-2</v>
      </c>
      <c r="H24" s="16">
        <f t="shared" si="3"/>
        <v>7</v>
      </c>
    </row>
    <row r="25" spans="1:10" ht="18" customHeight="1" x14ac:dyDescent="0.2">
      <c r="A25" s="48"/>
      <c r="B25" s="10"/>
      <c r="C25" s="14"/>
      <c r="D25" s="15">
        <f t="shared" si="5"/>
        <v>2.5000000000000001E-2</v>
      </c>
      <c r="E25" s="23">
        <f t="shared" si="2"/>
        <v>8</v>
      </c>
      <c r="F25" s="29"/>
      <c r="G25" s="26">
        <f t="shared" si="1"/>
        <v>2.5000000000000001E-2</v>
      </c>
      <c r="H25" s="16">
        <f t="shared" si="3"/>
        <v>6</v>
      </c>
    </row>
    <row r="26" spans="1:10" ht="18" customHeight="1" x14ac:dyDescent="0.2">
      <c r="A26" s="48"/>
      <c r="B26" s="10"/>
      <c r="C26" s="14"/>
      <c r="D26" s="15">
        <f t="shared" si="5"/>
        <v>2.5999999999999999E-2</v>
      </c>
      <c r="E26" s="23">
        <f t="shared" si="2"/>
        <v>7</v>
      </c>
      <c r="F26" s="29"/>
      <c r="G26" s="26">
        <f t="shared" si="1"/>
        <v>2.5999999999999999E-2</v>
      </c>
      <c r="H26" s="16">
        <f t="shared" si="3"/>
        <v>5</v>
      </c>
    </row>
    <row r="27" spans="1:10" ht="18" customHeight="1" x14ac:dyDescent="0.2">
      <c r="A27" s="48"/>
      <c r="B27" s="10"/>
      <c r="C27" s="14"/>
      <c r="D27" s="15">
        <f t="shared" si="5"/>
        <v>2.7E-2</v>
      </c>
      <c r="E27" s="23">
        <f t="shared" si="2"/>
        <v>6</v>
      </c>
      <c r="F27" s="29"/>
      <c r="G27" s="26">
        <f t="shared" si="1"/>
        <v>2.7E-2</v>
      </c>
      <c r="H27" s="16">
        <f t="shared" si="3"/>
        <v>4</v>
      </c>
    </row>
    <row r="28" spans="1:10" ht="18" customHeight="1" thickBot="1" x14ac:dyDescent="0.25">
      <c r="A28" s="49"/>
      <c r="B28" s="18"/>
      <c r="C28" s="19"/>
      <c r="D28" s="20">
        <f t="shared" si="5"/>
        <v>2.8000000000000001E-2</v>
      </c>
      <c r="E28" s="24">
        <f t="shared" si="2"/>
        <v>5</v>
      </c>
      <c r="F28" s="30"/>
      <c r="G28" s="27">
        <f t="shared" si="1"/>
        <v>2.8000000000000001E-2</v>
      </c>
      <c r="H28" s="21">
        <f t="shared" si="3"/>
        <v>3</v>
      </c>
    </row>
    <row r="29" spans="1:10" ht="18" customHeight="1" x14ac:dyDescent="0.2">
      <c r="B29" s="40" t="s">
        <v>54</v>
      </c>
      <c r="C29" s="43">
        <f>SUM(C4:C28)</f>
        <v>40</v>
      </c>
      <c r="F29" s="45">
        <f>SUM(F4:F28)</f>
        <v>6</v>
      </c>
    </row>
    <row r="30" spans="1:10" ht="21.95" customHeight="1" thickBot="1" x14ac:dyDescent="0.3">
      <c r="B30" s="41" t="s">
        <v>55</v>
      </c>
      <c r="C30" s="44">
        <f>INDEX(C4:C28,MATCH(1,E4:E28,0))+INDEX(C4:C28,MATCH(2,E4:E28,0))+INDEX(C4:C28,MATCH(3,E4:E28,0))+INDEX(C4:C28,MATCH(4,E4:E28,0))+INDEX(C4:C28,MATCH(5,E4:E28,0))</f>
        <v>40</v>
      </c>
      <c r="D30" s="42"/>
      <c r="E30" s="42"/>
      <c r="F30" s="46">
        <f>INDEX(F4:F28,MATCH(1,H4:H28,0))+INDEX(F4:F28,MATCH(2,H4:H28,0))+INDEX(F4:F28,MATCH(3,H4:H28,0))+INDEX(F4:F28,MATCH(4,H4:H28,0))+INDEX(F4:F28,MATCH(5,H4:H28,0))</f>
        <v>6</v>
      </c>
    </row>
  </sheetData>
  <sheetProtection sheet="1" objects="1" scenarios="1" selectLockedCells="1" sort="0" autoFilter="0"/>
  <autoFilter ref="A3:H3">
    <sortState ref="A6:H30">
      <sortCondition ref="A5:A30"/>
    </sortState>
  </autoFilter>
  <conditionalFormatting sqref="C4:C28">
    <cfRule type="cellIs" dxfId="55" priority="1" operator="greaterThan">
      <formula>36</formula>
    </cfRule>
  </conditionalFormatting>
  <pageMargins left="0.78740157499999996" right="0.78740157499999996" top="0.984251969" bottom="0.984251969" header="0.4921259845" footer="0.4921259845"/>
  <pageSetup paperSize="9"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99" enableFormatConditionsCalculation="0"/>
  <dimension ref="A1:J30"/>
  <sheetViews>
    <sheetView workbookViewId="0"/>
  </sheetViews>
  <sheetFormatPr baseColWidth="10" defaultColWidth="10.85546875" defaultRowHeight="15" x14ac:dyDescent="0.2"/>
  <cols>
    <col min="1" max="1" width="26.7109375" style="7" customWidth="1"/>
    <col min="2" max="2" width="24.28515625" style="7" customWidth="1"/>
    <col min="3" max="3" width="10.85546875" style="7"/>
    <col min="4" max="4" width="11.42578125" style="8" hidden="1" customWidth="1"/>
    <col min="5" max="5" width="10.85546875" style="8" hidden="1" customWidth="1"/>
    <col min="6" max="6" width="10.85546875" style="7"/>
    <col min="7" max="7" width="11.42578125" style="8" hidden="1" customWidth="1"/>
    <col min="8" max="8" width="10.85546875" style="8" hidden="1" customWidth="1"/>
    <col min="9" max="16384" width="10.85546875" style="7"/>
  </cols>
  <sheetData>
    <row r="1" spans="1:8" ht="18" customHeight="1" thickBot="1" x14ac:dyDescent="0.25">
      <c r="A1" s="31" t="s">
        <v>13</v>
      </c>
      <c r="B1" s="32" t="s">
        <v>53</v>
      </c>
      <c r="C1" s="8"/>
      <c r="F1" s="55" t="str">
        <f>HYPERLINK("#Adhérents!A1","Retour")</f>
        <v>Retour</v>
      </c>
    </row>
    <row r="2" spans="1:8" ht="18" customHeight="1" thickBot="1" x14ac:dyDescent="0.25">
      <c r="E2" s="9"/>
    </row>
    <row r="3" spans="1:8" ht="18" customHeight="1" thickBot="1" x14ac:dyDescent="0.25">
      <c r="A3" s="33" t="s">
        <v>48</v>
      </c>
      <c r="B3" s="34" t="s">
        <v>5</v>
      </c>
      <c r="C3" s="33" t="s">
        <v>0</v>
      </c>
      <c r="D3" s="35" t="s">
        <v>46</v>
      </c>
      <c r="E3" s="36" t="s">
        <v>49</v>
      </c>
      <c r="F3" s="37" t="s">
        <v>1</v>
      </c>
      <c r="G3" s="38" t="s">
        <v>47</v>
      </c>
      <c r="H3" s="39" t="s">
        <v>50</v>
      </c>
    </row>
    <row r="4" spans="1:8" ht="18" customHeight="1" x14ac:dyDescent="0.2">
      <c r="A4" s="47">
        <v>42636</v>
      </c>
      <c r="B4" s="10" t="s">
        <v>85</v>
      </c>
      <c r="C4" s="11">
        <v>18</v>
      </c>
      <c r="D4" s="12">
        <f t="shared" ref="D4:D13" si="0">C4+ROW(C4)/1000</f>
        <v>18.004000000000001</v>
      </c>
      <c r="E4" s="22">
        <f>RANK(D4,$D$4:$D$28)</f>
        <v>10</v>
      </c>
      <c r="F4" s="28">
        <v>6</v>
      </c>
      <c r="G4" s="25">
        <f t="shared" ref="G4:G28" si="1">F4+ROW(F4)/1000</f>
        <v>6.0039999999999996</v>
      </c>
      <c r="H4" s="13">
        <f>RANK(G4,$G$4:$G$28)</f>
        <v>10</v>
      </c>
    </row>
    <row r="5" spans="1:8" ht="18" customHeight="1" x14ac:dyDescent="0.2">
      <c r="A5" s="48">
        <v>42637</v>
      </c>
      <c r="B5" s="10" t="s">
        <v>86</v>
      </c>
      <c r="C5" s="14">
        <v>23</v>
      </c>
      <c r="D5" s="15">
        <f t="shared" si="0"/>
        <v>23.004999999999999</v>
      </c>
      <c r="E5" s="23">
        <f t="shared" ref="E5:E28" si="2">RANK(D5,$D$4:$D$28)</f>
        <v>5</v>
      </c>
      <c r="F5" s="29">
        <v>7</v>
      </c>
      <c r="G5" s="26">
        <f t="shared" si="1"/>
        <v>7.0049999999999999</v>
      </c>
      <c r="H5" s="16">
        <f>RANK(G5,$G$4:$G$28)</f>
        <v>6</v>
      </c>
    </row>
    <row r="6" spans="1:8" ht="18" customHeight="1" x14ac:dyDescent="0.2">
      <c r="A6" s="48">
        <v>42658</v>
      </c>
      <c r="B6" s="10" t="s">
        <v>91</v>
      </c>
      <c r="C6" s="14">
        <v>28</v>
      </c>
      <c r="D6" s="15">
        <f t="shared" si="0"/>
        <v>28.006</v>
      </c>
      <c r="E6" s="23">
        <f t="shared" si="2"/>
        <v>3</v>
      </c>
      <c r="F6" s="29">
        <v>13</v>
      </c>
      <c r="G6" s="26">
        <f t="shared" si="1"/>
        <v>13.006</v>
      </c>
      <c r="H6" s="16">
        <f t="shared" ref="H6:H28" si="3">RANK(G6,$G$4:$G$28)</f>
        <v>1</v>
      </c>
    </row>
    <row r="7" spans="1:8" ht="18" customHeight="1" x14ac:dyDescent="0.2">
      <c r="A7" s="48">
        <v>42679</v>
      </c>
      <c r="B7" s="10" t="s">
        <v>94</v>
      </c>
      <c r="C7" s="14">
        <v>26</v>
      </c>
      <c r="D7" s="15">
        <f t="shared" si="0"/>
        <v>26.007000000000001</v>
      </c>
      <c r="E7" s="23">
        <f t="shared" si="2"/>
        <v>4</v>
      </c>
      <c r="F7" s="29">
        <v>8</v>
      </c>
      <c r="G7" s="26">
        <f t="shared" si="1"/>
        <v>8.0069999999999997</v>
      </c>
      <c r="H7" s="16">
        <f t="shared" si="3"/>
        <v>4</v>
      </c>
    </row>
    <row r="8" spans="1:8" ht="18" customHeight="1" x14ac:dyDescent="0.2">
      <c r="A8" s="48">
        <v>42693</v>
      </c>
      <c r="B8" s="10" t="s">
        <v>96</v>
      </c>
      <c r="C8" s="14">
        <v>18</v>
      </c>
      <c r="D8" s="15">
        <f t="shared" si="0"/>
        <v>18.007999999999999</v>
      </c>
      <c r="E8" s="23">
        <f t="shared" si="2"/>
        <v>9</v>
      </c>
      <c r="F8" s="29">
        <v>6</v>
      </c>
      <c r="G8" s="26">
        <f t="shared" si="1"/>
        <v>6.008</v>
      </c>
      <c r="H8" s="16">
        <f t="shared" si="3"/>
        <v>9</v>
      </c>
    </row>
    <row r="9" spans="1:8" ht="18" customHeight="1" x14ac:dyDescent="0.2">
      <c r="A9" s="48">
        <v>42812</v>
      </c>
      <c r="B9" s="10" t="s">
        <v>114</v>
      </c>
      <c r="C9" s="14">
        <v>18</v>
      </c>
      <c r="D9" s="15">
        <f t="shared" si="0"/>
        <v>18.009</v>
      </c>
      <c r="E9" s="23">
        <f t="shared" si="2"/>
        <v>8</v>
      </c>
      <c r="F9" s="29">
        <v>6</v>
      </c>
      <c r="G9" s="26">
        <f t="shared" si="1"/>
        <v>6.0090000000000003</v>
      </c>
      <c r="H9" s="16">
        <f t="shared" si="3"/>
        <v>8</v>
      </c>
    </row>
    <row r="10" spans="1:8" ht="18" customHeight="1" x14ac:dyDescent="0.2">
      <c r="A10" s="48">
        <v>42847</v>
      </c>
      <c r="B10" s="10" t="s">
        <v>123</v>
      </c>
      <c r="C10" s="14">
        <v>18</v>
      </c>
      <c r="D10" s="15">
        <f t="shared" si="0"/>
        <v>18.010000000000002</v>
      </c>
      <c r="E10" s="23">
        <f t="shared" si="2"/>
        <v>7</v>
      </c>
      <c r="F10" s="29">
        <v>6</v>
      </c>
      <c r="G10" s="26">
        <f t="shared" si="1"/>
        <v>6.01</v>
      </c>
      <c r="H10" s="16">
        <f t="shared" si="3"/>
        <v>7</v>
      </c>
    </row>
    <row r="11" spans="1:8" ht="18" customHeight="1" x14ac:dyDescent="0.2">
      <c r="A11" s="48">
        <v>42896</v>
      </c>
      <c r="B11" s="10" t="s">
        <v>188</v>
      </c>
      <c r="C11" s="14">
        <v>28</v>
      </c>
      <c r="D11" s="15">
        <f t="shared" si="0"/>
        <v>28.010999999999999</v>
      </c>
      <c r="E11" s="23">
        <f t="shared" si="2"/>
        <v>2</v>
      </c>
      <c r="F11" s="29">
        <v>10</v>
      </c>
      <c r="G11" s="26">
        <f t="shared" si="1"/>
        <v>10.010999999999999</v>
      </c>
      <c r="H11" s="16">
        <f t="shared" si="3"/>
        <v>3</v>
      </c>
    </row>
    <row r="12" spans="1:8" ht="18" customHeight="1" x14ac:dyDescent="0.2">
      <c r="A12" s="48">
        <v>42903</v>
      </c>
      <c r="B12" s="10" t="s">
        <v>102</v>
      </c>
      <c r="C12" s="14">
        <v>22</v>
      </c>
      <c r="D12" s="15">
        <f t="shared" si="0"/>
        <v>22.012</v>
      </c>
      <c r="E12" s="23">
        <f t="shared" si="2"/>
        <v>6</v>
      </c>
      <c r="F12" s="29">
        <v>7</v>
      </c>
      <c r="G12" s="26">
        <f t="shared" si="1"/>
        <v>7.0119999999999996</v>
      </c>
      <c r="H12" s="16">
        <f t="shared" si="3"/>
        <v>5</v>
      </c>
    </row>
    <row r="13" spans="1:8" ht="18" customHeight="1" x14ac:dyDescent="0.2">
      <c r="A13" s="48">
        <v>42916</v>
      </c>
      <c r="B13" s="10" t="s">
        <v>102</v>
      </c>
      <c r="C13" s="14">
        <v>28</v>
      </c>
      <c r="D13" s="15">
        <f t="shared" si="0"/>
        <v>28.013000000000002</v>
      </c>
      <c r="E13" s="23">
        <f t="shared" si="2"/>
        <v>1</v>
      </c>
      <c r="F13" s="29">
        <v>12</v>
      </c>
      <c r="G13" s="26">
        <f t="shared" si="1"/>
        <v>12.013</v>
      </c>
      <c r="H13" s="16">
        <f t="shared" si="3"/>
        <v>2</v>
      </c>
    </row>
    <row r="14" spans="1:8" ht="18" customHeight="1" x14ac:dyDescent="0.2">
      <c r="A14" s="48"/>
      <c r="B14" s="10"/>
      <c r="C14" s="14"/>
      <c r="D14" s="15">
        <f t="shared" ref="D14:D17" si="4">C14+ROW(C14)/1000</f>
        <v>1.4E-2</v>
      </c>
      <c r="E14" s="23">
        <f t="shared" si="2"/>
        <v>25</v>
      </c>
      <c r="F14" s="29"/>
      <c r="G14" s="26">
        <f t="shared" si="1"/>
        <v>1.4E-2</v>
      </c>
      <c r="H14" s="16">
        <f t="shared" si="3"/>
        <v>25</v>
      </c>
    </row>
    <row r="15" spans="1:8" ht="18" customHeight="1" x14ac:dyDescent="0.2">
      <c r="A15" s="48"/>
      <c r="B15" s="10"/>
      <c r="C15" s="14"/>
      <c r="D15" s="15">
        <f t="shared" si="4"/>
        <v>1.4999999999999999E-2</v>
      </c>
      <c r="E15" s="23">
        <f t="shared" si="2"/>
        <v>24</v>
      </c>
      <c r="F15" s="29"/>
      <c r="G15" s="26">
        <f t="shared" si="1"/>
        <v>1.4999999999999999E-2</v>
      </c>
      <c r="H15" s="16">
        <f t="shared" si="3"/>
        <v>24</v>
      </c>
    </row>
    <row r="16" spans="1:8" ht="18" customHeight="1" x14ac:dyDescent="0.2">
      <c r="A16" s="48"/>
      <c r="B16" s="10"/>
      <c r="C16" s="14"/>
      <c r="D16" s="15">
        <f t="shared" si="4"/>
        <v>1.6E-2</v>
      </c>
      <c r="E16" s="23">
        <f t="shared" si="2"/>
        <v>23</v>
      </c>
      <c r="F16" s="29"/>
      <c r="G16" s="26">
        <f t="shared" si="1"/>
        <v>1.6E-2</v>
      </c>
      <c r="H16" s="16">
        <f t="shared" si="3"/>
        <v>23</v>
      </c>
    </row>
    <row r="17" spans="1:10" ht="18" customHeight="1" x14ac:dyDescent="0.2">
      <c r="A17" s="48"/>
      <c r="B17" s="10"/>
      <c r="C17" s="14"/>
      <c r="D17" s="15">
        <f t="shared" si="4"/>
        <v>1.7000000000000001E-2</v>
      </c>
      <c r="E17" s="23">
        <f t="shared" si="2"/>
        <v>22</v>
      </c>
      <c r="F17" s="29"/>
      <c r="G17" s="26">
        <f t="shared" si="1"/>
        <v>1.7000000000000001E-2</v>
      </c>
      <c r="H17" s="16">
        <f t="shared" si="3"/>
        <v>22</v>
      </c>
    </row>
    <row r="18" spans="1:10" ht="18" customHeight="1" x14ac:dyDescent="0.2">
      <c r="A18" s="48"/>
      <c r="B18" s="10"/>
      <c r="C18" s="14"/>
      <c r="D18" s="15">
        <f t="shared" ref="D18:D28" si="5">C18+ROW(C18)/1000</f>
        <v>1.7999999999999999E-2</v>
      </c>
      <c r="E18" s="23">
        <f t="shared" si="2"/>
        <v>21</v>
      </c>
      <c r="F18" s="29"/>
      <c r="G18" s="26">
        <f t="shared" si="1"/>
        <v>1.7999999999999999E-2</v>
      </c>
      <c r="H18" s="16">
        <f t="shared" si="3"/>
        <v>21</v>
      </c>
    </row>
    <row r="19" spans="1:10" ht="18" customHeight="1" x14ac:dyDescent="0.2">
      <c r="A19" s="48"/>
      <c r="B19" s="10"/>
      <c r="C19" s="14"/>
      <c r="D19" s="15">
        <f t="shared" si="5"/>
        <v>1.9E-2</v>
      </c>
      <c r="E19" s="23">
        <f t="shared" si="2"/>
        <v>20</v>
      </c>
      <c r="F19" s="29"/>
      <c r="G19" s="26">
        <f t="shared" si="1"/>
        <v>1.9E-2</v>
      </c>
      <c r="H19" s="16">
        <f t="shared" si="3"/>
        <v>20</v>
      </c>
      <c r="J19" s="17"/>
    </row>
    <row r="20" spans="1:10" ht="18" customHeight="1" x14ac:dyDescent="0.2">
      <c r="A20" s="48"/>
      <c r="B20" s="10"/>
      <c r="C20" s="14"/>
      <c r="D20" s="15">
        <f t="shared" si="5"/>
        <v>0.02</v>
      </c>
      <c r="E20" s="23">
        <f t="shared" si="2"/>
        <v>19</v>
      </c>
      <c r="F20" s="29"/>
      <c r="G20" s="26">
        <f t="shared" si="1"/>
        <v>0.02</v>
      </c>
      <c r="H20" s="16">
        <f t="shared" si="3"/>
        <v>19</v>
      </c>
      <c r="J20" s="17"/>
    </row>
    <row r="21" spans="1:10" ht="18" customHeight="1" x14ac:dyDescent="0.2">
      <c r="A21" s="48"/>
      <c r="B21" s="10"/>
      <c r="C21" s="14"/>
      <c r="D21" s="15">
        <f t="shared" si="5"/>
        <v>2.1000000000000001E-2</v>
      </c>
      <c r="E21" s="23">
        <f t="shared" si="2"/>
        <v>18</v>
      </c>
      <c r="F21" s="29"/>
      <c r="G21" s="26">
        <f t="shared" si="1"/>
        <v>2.1000000000000001E-2</v>
      </c>
      <c r="H21" s="16">
        <f t="shared" si="3"/>
        <v>18</v>
      </c>
    </row>
    <row r="22" spans="1:10" ht="18" customHeight="1" x14ac:dyDescent="0.2">
      <c r="A22" s="48"/>
      <c r="B22" s="10"/>
      <c r="C22" s="14"/>
      <c r="D22" s="15">
        <f t="shared" si="5"/>
        <v>2.1999999999999999E-2</v>
      </c>
      <c r="E22" s="23">
        <f t="shared" si="2"/>
        <v>17</v>
      </c>
      <c r="F22" s="29"/>
      <c r="G22" s="26">
        <f t="shared" si="1"/>
        <v>2.1999999999999999E-2</v>
      </c>
      <c r="H22" s="16">
        <f t="shared" si="3"/>
        <v>17</v>
      </c>
    </row>
    <row r="23" spans="1:10" ht="18" customHeight="1" x14ac:dyDescent="0.2">
      <c r="A23" s="48"/>
      <c r="B23" s="10"/>
      <c r="C23" s="14"/>
      <c r="D23" s="15">
        <f t="shared" si="5"/>
        <v>2.3E-2</v>
      </c>
      <c r="E23" s="23">
        <f t="shared" si="2"/>
        <v>16</v>
      </c>
      <c r="F23" s="29"/>
      <c r="G23" s="26">
        <f t="shared" si="1"/>
        <v>2.3E-2</v>
      </c>
      <c r="H23" s="16">
        <f t="shared" si="3"/>
        <v>16</v>
      </c>
    </row>
    <row r="24" spans="1:10" ht="18" customHeight="1" x14ac:dyDescent="0.2">
      <c r="A24" s="48"/>
      <c r="B24" s="10"/>
      <c r="C24" s="14"/>
      <c r="D24" s="15">
        <f t="shared" si="5"/>
        <v>2.4E-2</v>
      </c>
      <c r="E24" s="23">
        <f t="shared" si="2"/>
        <v>15</v>
      </c>
      <c r="F24" s="29"/>
      <c r="G24" s="26">
        <f t="shared" si="1"/>
        <v>2.4E-2</v>
      </c>
      <c r="H24" s="16">
        <f t="shared" si="3"/>
        <v>15</v>
      </c>
    </row>
    <row r="25" spans="1:10" ht="18" customHeight="1" x14ac:dyDescent="0.2">
      <c r="A25" s="48"/>
      <c r="B25" s="10"/>
      <c r="C25" s="14"/>
      <c r="D25" s="15">
        <f t="shared" si="5"/>
        <v>2.5000000000000001E-2</v>
      </c>
      <c r="E25" s="23">
        <f t="shared" si="2"/>
        <v>14</v>
      </c>
      <c r="F25" s="29"/>
      <c r="G25" s="26">
        <f t="shared" si="1"/>
        <v>2.5000000000000001E-2</v>
      </c>
      <c r="H25" s="16">
        <f t="shared" si="3"/>
        <v>14</v>
      </c>
    </row>
    <row r="26" spans="1:10" ht="18" customHeight="1" x14ac:dyDescent="0.2">
      <c r="A26" s="48"/>
      <c r="B26" s="10"/>
      <c r="C26" s="14"/>
      <c r="D26" s="15">
        <f t="shared" si="5"/>
        <v>2.5999999999999999E-2</v>
      </c>
      <c r="E26" s="23">
        <f t="shared" si="2"/>
        <v>13</v>
      </c>
      <c r="F26" s="29"/>
      <c r="G26" s="26">
        <f t="shared" si="1"/>
        <v>2.5999999999999999E-2</v>
      </c>
      <c r="H26" s="16">
        <f t="shared" si="3"/>
        <v>13</v>
      </c>
    </row>
    <row r="27" spans="1:10" ht="18" customHeight="1" x14ac:dyDescent="0.2">
      <c r="A27" s="48"/>
      <c r="B27" s="10"/>
      <c r="C27" s="14"/>
      <c r="D27" s="15">
        <f t="shared" si="5"/>
        <v>2.7E-2</v>
      </c>
      <c r="E27" s="23">
        <f t="shared" si="2"/>
        <v>12</v>
      </c>
      <c r="F27" s="29"/>
      <c r="G27" s="26">
        <f t="shared" si="1"/>
        <v>2.7E-2</v>
      </c>
      <c r="H27" s="16">
        <f t="shared" si="3"/>
        <v>12</v>
      </c>
    </row>
    <row r="28" spans="1:10" ht="18" customHeight="1" thickBot="1" x14ac:dyDescent="0.25">
      <c r="A28" s="49"/>
      <c r="B28" s="18"/>
      <c r="C28" s="19"/>
      <c r="D28" s="20">
        <f t="shared" si="5"/>
        <v>2.8000000000000001E-2</v>
      </c>
      <c r="E28" s="24">
        <f t="shared" si="2"/>
        <v>11</v>
      </c>
      <c r="F28" s="30"/>
      <c r="G28" s="27">
        <f t="shared" si="1"/>
        <v>2.8000000000000001E-2</v>
      </c>
      <c r="H28" s="21">
        <f t="shared" si="3"/>
        <v>11</v>
      </c>
    </row>
    <row r="29" spans="1:10" ht="18" customHeight="1" x14ac:dyDescent="0.2">
      <c r="B29" s="40" t="s">
        <v>54</v>
      </c>
      <c r="C29" s="43">
        <f>SUM(C4:C28)</f>
        <v>227</v>
      </c>
      <c r="F29" s="45">
        <f>SUM(F4:F28)</f>
        <v>81</v>
      </c>
    </row>
    <row r="30" spans="1:10" ht="21.95" customHeight="1" thickBot="1" x14ac:dyDescent="0.3">
      <c r="B30" s="41" t="s">
        <v>55</v>
      </c>
      <c r="C30" s="44">
        <f>INDEX(C4:C28,MATCH(1,E4:E28,0))+INDEX(C4:C28,MATCH(2,E4:E28,0))+INDEX(C4:C28,MATCH(3,E4:E28,0))+INDEX(C4:C28,MATCH(4,E4:E28,0))+INDEX(C4:C28,MATCH(5,E4:E28,0))</f>
        <v>133</v>
      </c>
      <c r="D30" s="42"/>
      <c r="E30" s="42"/>
      <c r="F30" s="46">
        <f>INDEX(F4:F28,MATCH(1,H4:H28,0))+INDEX(F4:F28,MATCH(2,H4:H28,0))+INDEX(F4:F28,MATCH(3,H4:H28,0))+INDEX(F4:F28,MATCH(4,H4:H28,0))+INDEX(F4:F28,MATCH(5,H4:H28,0))</f>
        <v>50</v>
      </c>
    </row>
  </sheetData>
  <sheetProtection sheet="1" objects="1" scenarios="1" selectLockedCells="1" sort="0" autoFilter="0"/>
  <autoFilter ref="A3:H3">
    <sortState ref="A6:H30">
      <sortCondition ref="A5:A30"/>
    </sortState>
  </autoFilter>
  <conditionalFormatting sqref="C4:C28">
    <cfRule type="cellIs" dxfId="54" priority="1" operator="greaterThan">
      <formula>36</formula>
    </cfRule>
  </conditionalFormatting>
  <pageMargins left="0.78740157499999996" right="0.78740157499999996" top="0.984251969" bottom="0.984251969" header="0.4921259845" footer="0.4921259845"/>
  <pageSetup paperSize="9"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87" enableFormatConditionsCalculation="0"/>
  <dimension ref="A1:J30"/>
  <sheetViews>
    <sheetView workbookViewId="0">
      <selection activeCell="F1" sqref="F1"/>
    </sheetView>
  </sheetViews>
  <sheetFormatPr baseColWidth="10" defaultColWidth="10.85546875" defaultRowHeight="15" x14ac:dyDescent="0.2"/>
  <cols>
    <col min="1" max="1" width="26.7109375" style="7" customWidth="1"/>
    <col min="2" max="2" width="24.28515625" style="7" customWidth="1"/>
    <col min="3" max="3" width="10.85546875" style="7"/>
    <col min="4" max="4" width="11.42578125" style="8" hidden="1" customWidth="1"/>
    <col min="5" max="5" width="10.85546875" style="8" hidden="1" customWidth="1"/>
    <col min="6" max="6" width="10.85546875" style="7"/>
    <col min="7" max="7" width="11.42578125" style="8" hidden="1" customWidth="1"/>
    <col min="8" max="8" width="10.85546875" style="8" hidden="1" customWidth="1"/>
    <col min="9" max="16384" width="10.85546875" style="7"/>
  </cols>
  <sheetData>
    <row r="1" spans="1:8" ht="18" customHeight="1" thickBot="1" x14ac:dyDescent="0.25">
      <c r="A1" s="31" t="s">
        <v>45</v>
      </c>
      <c r="B1" s="32" t="s">
        <v>71</v>
      </c>
      <c r="C1" s="8"/>
      <c r="F1" s="55" t="str">
        <f>HYPERLINK("#Adhérents!A1","Retour")</f>
        <v>Retour</v>
      </c>
    </row>
    <row r="2" spans="1:8" ht="18" customHeight="1" thickBot="1" x14ac:dyDescent="0.25">
      <c r="E2" s="9"/>
    </row>
    <row r="3" spans="1:8" ht="18" customHeight="1" thickBot="1" x14ac:dyDescent="0.25">
      <c r="A3" s="33" t="s">
        <v>48</v>
      </c>
      <c r="B3" s="34" t="s">
        <v>5</v>
      </c>
      <c r="C3" s="33" t="s">
        <v>0</v>
      </c>
      <c r="D3" s="35" t="s">
        <v>46</v>
      </c>
      <c r="E3" s="36" t="s">
        <v>49</v>
      </c>
      <c r="F3" s="37" t="s">
        <v>1</v>
      </c>
      <c r="G3" s="38" t="s">
        <v>47</v>
      </c>
      <c r="H3" s="39" t="s">
        <v>50</v>
      </c>
    </row>
    <row r="4" spans="1:8" ht="18" customHeight="1" x14ac:dyDescent="0.2">
      <c r="A4" s="47">
        <v>42636</v>
      </c>
      <c r="B4" s="10" t="s">
        <v>85</v>
      </c>
      <c r="C4" s="11">
        <v>18</v>
      </c>
      <c r="D4" s="12">
        <f t="shared" ref="D4:D13" si="0">C4+ROW(C4)/1000</f>
        <v>18.004000000000001</v>
      </c>
      <c r="E4" s="22">
        <f>RANK(D4,$D$4:$D$28)</f>
        <v>12</v>
      </c>
      <c r="F4" s="28">
        <v>4</v>
      </c>
      <c r="G4" s="25">
        <f t="shared" ref="G4:G28" si="1">F4+ROW(F4)/1000</f>
        <v>4.0039999999999996</v>
      </c>
      <c r="H4" s="13">
        <f>RANK(G4,$G$4:$G$28)</f>
        <v>8</v>
      </c>
    </row>
    <row r="5" spans="1:8" ht="18" customHeight="1" x14ac:dyDescent="0.2">
      <c r="A5" s="48">
        <v>42637</v>
      </c>
      <c r="B5" s="10" t="s">
        <v>86</v>
      </c>
      <c r="C5" s="14">
        <v>36</v>
      </c>
      <c r="D5" s="15">
        <f t="shared" si="0"/>
        <v>36.005000000000003</v>
      </c>
      <c r="E5" s="23">
        <f t="shared" ref="E5:E28" si="2">RANK(D5,$D$4:$D$28)</f>
        <v>2</v>
      </c>
      <c r="F5" s="29">
        <v>7</v>
      </c>
      <c r="G5" s="26">
        <f t="shared" si="1"/>
        <v>7.0049999999999999</v>
      </c>
      <c r="H5" s="16">
        <f>RANK(G5,$G$4:$G$28)</f>
        <v>3</v>
      </c>
    </row>
    <row r="6" spans="1:8" ht="18" customHeight="1" x14ac:dyDescent="0.2">
      <c r="A6" s="48">
        <v>42654</v>
      </c>
      <c r="B6" s="10" t="s">
        <v>89</v>
      </c>
      <c r="C6" s="14">
        <v>9</v>
      </c>
      <c r="D6" s="15">
        <f t="shared" si="0"/>
        <v>9.0060000000000002</v>
      </c>
      <c r="E6" s="23">
        <f t="shared" si="2"/>
        <v>14</v>
      </c>
      <c r="F6" s="29">
        <v>3</v>
      </c>
      <c r="G6" s="26">
        <f t="shared" si="1"/>
        <v>3.0059999999999998</v>
      </c>
      <c r="H6" s="16">
        <f t="shared" ref="H6:H28" si="3">RANK(G6,$G$4:$G$28)</f>
        <v>12</v>
      </c>
    </row>
    <row r="7" spans="1:8" ht="18" customHeight="1" x14ac:dyDescent="0.2">
      <c r="A7" s="48">
        <v>42679</v>
      </c>
      <c r="B7" s="10" t="s">
        <v>94</v>
      </c>
      <c r="C7" s="14">
        <v>28</v>
      </c>
      <c r="D7" s="15">
        <f t="shared" si="0"/>
        <v>28.007000000000001</v>
      </c>
      <c r="E7" s="23">
        <f t="shared" si="2"/>
        <v>6</v>
      </c>
      <c r="F7" s="29">
        <v>3</v>
      </c>
      <c r="G7" s="26">
        <f t="shared" si="1"/>
        <v>3.0070000000000001</v>
      </c>
      <c r="H7" s="16">
        <f t="shared" si="3"/>
        <v>11</v>
      </c>
    </row>
    <row r="8" spans="1:8" ht="18" customHeight="1" x14ac:dyDescent="0.2">
      <c r="A8" s="48">
        <v>42770</v>
      </c>
      <c r="B8" s="10" t="s">
        <v>106</v>
      </c>
      <c r="C8" s="14">
        <v>18</v>
      </c>
      <c r="D8" s="15">
        <f t="shared" si="0"/>
        <v>18.007999999999999</v>
      </c>
      <c r="E8" s="23">
        <f t="shared" si="2"/>
        <v>11</v>
      </c>
      <c r="F8" s="29">
        <v>6</v>
      </c>
      <c r="G8" s="26">
        <f t="shared" si="1"/>
        <v>6.008</v>
      </c>
      <c r="H8" s="16">
        <f t="shared" si="3"/>
        <v>7</v>
      </c>
    </row>
    <row r="9" spans="1:8" ht="18" customHeight="1" x14ac:dyDescent="0.2">
      <c r="A9" s="48">
        <v>42792</v>
      </c>
      <c r="B9" s="10" t="s">
        <v>107</v>
      </c>
      <c r="C9" s="14">
        <v>18</v>
      </c>
      <c r="D9" s="15">
        <f t="shared" si="0"/>
        <v>18.009</v>
      </c>
      <c r="E9" s="23">
        <f t="shared" si="2"/>
        <v>10</v>
      </c>
      <c r="F9" s="29">
        <v>6</v>
      </c>
      <c r="G9" s="26">
        <f t="shared" si="1"/>
        <v>6.0090000000000003</v>
      </c>
      <c r="H9" s="16">
        <f t="shared" si="3"/>
        <v>6</v>
      </c>
    </row>
    <row r="10" spans="1:8" ht="18" customHeight="1" x14ac:dyDescent="0.2">
      <c r="A10" s="48">
        <v>42805</v>
      </c>
      <c r="B10" s="10" t="s">
        <v>111</v>
      </c>
      <c r="C10" s="14">
        <v>18</v>
      </c>
      <c r="D10" s="15">
        <f t="shared" si="0"/>
        <v>18.010000000000002</v>
      </c>
      <c r="E10" s="23">
        <f t="shared" si="2"/>
        <v>9</v>
      </c>
      <c r="F10" s="29">
        <v>6</v>
      </c>
      <c r="G10" s="26">
        <f t="shared" si="1"/>
        <v>6.01</v>
      </c>
      <c r="H10" s="16">
        <f t="shared" si="3"/>
        <v>5</v>
      </c>
    </row>
    <row r="11" spans="1:8" ht="18" customHeight="1" x14ac:dyDescent="0.2">
      <c r="A11" s="48">
        <v>42812</v>
      </c>
      <c r="B11" s="10" t="s">
        <v>114</v>
      </c>
      <c r="C11" s="14">
        <v>18</v>
      </c>
      <c r="D11" s="15">
        <f t="shared" si="0"/>
        <v>18.010999999999999</v>
      </c>
      <c r="E11" s="23">
        <f t="shared" si="2"/>
        <v>8</v>
      </c>
      <c r="F11" s="29">
        <v>6</v>
      </c>
      <c r="G11" s="26">
        <f t="shared" si="1"/>
        <v>6.0110000000000001</v>
      </c>
      <c r="H11" s="16">
        <f t="shared" si="3"/>
        <v>4</v>
      </c>
    </row>
    <row r="12" spans="1:8" ht="18" customHeight="1" x14ac:dyDescent="0.2">
      <c r="A12" s="48">
        <v>42818</v>
      </c>
      <c r="B12" s="10" t="s">
        <v>115</v>
      </c>
      <c r="C12" s="14">
        <v>27</v>
      </c>
      <c r="D12" s="15">
        <f t="shared" si="0"/>
        <v>27.012</v>
      </c>
      <c r="E12" s="23">
        <f t="shared" si="2"/>
        <v>7</v>
      </c>
      <c r="F12" s="29">
        <v>2</v>
      </c>
      <c r="G12" s="26">
        <f t="shared" si="1"/>
        <v>2.012</v>
      </c>
      <c r="H12" s="16">
        <f t="shared" si="3"/>
        <v>13</v>
      </c>
    </row>
    <row r="13" spans="1:8" ht="18" customHeight="1" x14ac:dyDescent="0.2">
      <c r="A13" s="48">
        <v>42829</v>
      </c>
      <c r="B13" s="10" t="s">
        <v>118</v>
      </c>
      <c r="C13" s="14">
        <v>9</v>
      </c>
      <c r="D13" s="15">
        <f t="shared" si="0"/>
        <v>9.0129999999999999</v>
      </c>
      <c r="E13" s="23">
        <f t="shared" si="2"/>
        <v>13</v>
      </c>
      <c r="F13" s="29">
        <v>3</v>
      </c>
      <c r="G13" s="26">
        <f t="shared" si="1"/>
        <v>3.0129999999999999</v>
      </c>
      <c r="H13" s="16">
        <f t="shared" si="3"/>
        <v>10</v>
      </c>
    </row>
    <row r="14" spans="1:8" ht="18" customHeight="1" x14ac:dyDescent="0.2">
      <c r="A14" s="48">
        <v>42847</v>
      </c>
      <c r="B14" s="10" t="s">
        <v>123</v>
      </c>
      <c r="C14" s="14">
        <v>31</v>
      </c>
      <c r="D14" s="15">
        <f t="shared" ref="D14:D17" si="4">C14+ROW(C14)/1000</f>
        <v>31.013999999999999</v>
      </c>
      <c r="E14" s="23">
        <f t="shared" si="2"/>
        <v>3</v>
      </c>
      <c r="F14" s="29">
        <v>3</v>
      </c>
      <c r="G14" s="26">
        <f t="shared" si="1"/>
        <v>3.0139999999999998</v>
      </c>
      <c r="H14" s="16">
        <f t="shared" si="3"/>
        <v>9</v>
      </c>
    </row>
    <row r="15" spans="1:8" ht="18" customHeight="1" x14ac:dyDescent="0.2">
      <c r="A15" s="48">
        <v>42875</v>
      </c>
      <c r="B15" s="10" t="s">
        <v>111</v>
      </c>
      <c r="C15" s="14">
        <v>28</v>
      </c>
      <c r="D15" s="15">
        <f t="shared" si="4"/>
        <v>28.015000000000001</v>
      </c>
      <c r="E15" s="23">
        <f t="shared" si="2"/>
        <v>5</v>
      </c>
      <c r="F15" s="29">
        <v>0</v>
      </c>
      <c r="G15" s="26">
        <f t="shared" si="1"/>
        <v>1.4999999999999999E-2</v>
      </c>
      <c r="H15" s="16">
        <f t="shared" si="3"/>
        <v>25</v>
      </c>
    </row>
    <row r="16" spans="1:8" ht="18" customHeight="1" x14ac:dyDescent="0.2">
      <c r="A16" s="48">
        <v>42896</v>
      </c>
      <c r="B16" s="10" t="s">
        <v>188</v>
      </c>
      <c r="C16" s="14">
        <v>30</v>
      </c>
      <c r="D16" s="15">
        <f t="shared" si="4"/>
        <v>30.015999999999998</v>
      </c>
      <c r="E16" s="23">
        <f t="shared" si="2"/>
        <v>4</v>
      </c>
      <c r="F16" s="29">
        <v>7</v>
      </c>
      <c r="G16" s="26">
        <f t="shared" si="1"/>
        <v>7.016</v>
      </c>
      <c r="H16" s="16">
        <f t="shared" si="3"/>
        <v>2</v>
      </c>
    </row>
    <row r="17" spans="1:10" ht="18" customHeight="1" x14ac:dyDescent="0.2">
      <c r="A17" s="48">
        <v>42916</v>
      </c>
      <c r="B17" s="10" t="s">
        <v>102</v>
      </c>
      <c r="C17" s="14">
        <v>44</v>
      </c>
      <c r="D17" s="15">
        <f t="shared" si="4"/>
        <v>44.017000000000003</v>
      </c>
      <c r="E17" s="23">
        <f t="shared" si="2"/>
        <v>1</v>
      </c>
      <c r="F17" s="29">
        <v>10</v>
      </c>
      <c r="G17" s="26">
        <f t="shared" si="1"/>
        <v>10.016999999999999</v>
      </c>
      <c r="H17" s="16">
        <f t="shared" si="3"/>
        <v>1</v>
      </c>
    </row>
    <row r="18" spans="1:10" ht="18" customHeight="1" x14ac:dyDescent="0.2">
      <c r="A18" s="48"/>
      <c r="B18" s="10"/>
      <c r="C18" s="14"/>
      <c r="D18" s="15">
        <f t="shared" ref="D18:D28" si="5">C18+ROW(C18)/1000</f>
        <v>1.7999999999999999E-2</v>
      </c>
      <c r="E18" s="23">
        <f t="shared" si="2"/>
        <v>25</v>
      </c>
      <c r="F18" s="29"/>
      <c r="G18" s="26">
        <f t="shared" si="1"/>
        <v>1.7999999999999999E-2</v>
      </c>
      <c r="H18" s="16">
        <f t="shared" si="3"/>
        <v>24</v>
      </c>
    </row>
    <row r="19" spans="1:10" ht="18" customHeight="1" x14ac:dyDescent="0.2">
      <c r="A19" s="48"/>
      <c r="B19" s="10"/>
      <c r="C19" s="14"/>
      <c r="D19" s="15">
        <f t="shared" si="5"/>
        <v>1.9E-2</v>
      </c>
      <c r="E19" s="23">
        <f t="shared" si="2"/>
        <v>24</v>
      </c>
      <c r="F19" s="29"/>
      <c r="G19" s="26">
        <f t="shared" si="1"/>
        <v>1.9E-2</v>
      </c>
      <c r="H19" s="16">
        <f t="shared" si="3"/>
        <v>23</v>
      </c>
      <c r="J19" s="17"/>
    </row>
    <row r="20" spans="1:10" ht="18" customHeight="1" x14ac:dyDescent="0.2">
      <c r="A20" s="48"/>
      <c r="B20" s="10"/>
      <c r="C20" s="14"/>
      <c r="D20" s="15">
        <f t="shared" si="5"/>
        <v>0.02</v>
      </c>
      <c r="E20" s="23">
        <f t="shared" si="2"/>
        <v>23</v>
      </c>
      <c r="F20" s="29"/>
      <c r="G20" s="26">
        <f t="shared" si="1"/>
        <v>0.02</v>
      </c>
      <c r="H20" s="16">
        <f t="shared" si="3"/>
        <v>22</v>
      </c>
      <c r="J20" s="17"/>
    </row>
    <row r="21" spans="1:10" ht="18" customHeight="1" x14ac:dyDescent="0.2">
      <c r="A21" s="48"/>
      <c r="B21" s="10"/>
      <c r="C21" s="14"/>
      <c r="D21" s="15">
        <f t="shared" si="5"/>
        <v>2.1000000000000001E-2</v>
      </c>
      <c r="E21" s="23">
        <f t="shared" si="2"/>
        <v>22</v>
      </c>
      <c r="F21" s="29"/>
      <c r="G21" s="26">
        <f t="shared" si="1"/>
        <v>2.1000000000000001E-2</v>
      </c>
      <c r="H21" s="16">
        <f t="shared" si="3"/>
        <v>21</v>
      </c>
    </row>
    <row r="22" spans="1:10" ht="18" customHeight="1" x14ac:dyDescent="0.2">
      <c r="A22" s="48"/>
      <c r="B22" s="10"/>
      <c r="C22" s="14"/>
      <c r="D22" s="15">
        <f t="shared" si="5"/>
        <v>2.1999999999999999E-2</v>
      </c>
      <c r="E22" s="23">
        <f t="shared" si="2"/>
        <v>21</v>
      </c>
      <c r="F22" s="29"/>
      <c r="G22" s="26">
        <f t="shared" si="1"/>
        <v>2.1999999999999999E-2</v>
      </c>
      <c r="H22" s="16">
        <f t="shared" si="3"/>
        <v>20</v>
      </c>
    </row>
    <row r="23" spans="1:10" ht="18" customHeight="1" x14ac:dyDescent="0.2">
      <c r="A23" s="48"/>
      <c r="B23" s="10"/>
      <c r="C23" s="14"/>
      <c r="D23" s="15">
        <f t="shared" si="5"/>
        <v>2.3E-2</v>
      </c>
      <c r="E23" s="23">
        <f t="shared" si="2"/>
        <v>20</v>
      </c>
      <c r="F23" s="29"/>
      <c r="G23" s="26">
        <f t="shared" si="1"/>
        <v>2.3E-2</v>
      </c>
      <c r="H23" s="16">
        <f t="shared" si="3"/>
        <v>19</v>
      </c>
    </row>
    <row r="24" spans="1:10" ht="18" customHeight="1" x14ac:dyDescent="0.2">
      <c r="A24" s="48"/>
      <c r="B24" s="10"/>
      <c r="C24" s="14"/>
      <c r="D24" s="15">
        <f t="shared" si="5"/>
        <v>2.4E-2</v>
      </c>
      <c r="E24" s="23">
        <f t="shared" si="2"/>
        <v>19</v>
      </c>
      <c r="F24" s="29"/>
      <c r="G24" s="26">
        <f t="shared" si="1"/>
        <v>2.4E-2</v>
      </c>
      <c r="H24" s="16">
        <f t="shared" si="3"/>
        <v>18</v>
      </c>
    </row>
    <row r="25" spans="1:10" ht="18" customHeight="1" x14ac:dyDescent="0.2">
      <c r="A25" s="48"/>
      <c r="B25" s="10"/>
      <c r="C25" s="14"/>
      <c r="D25" s="15">
        <f t="shared" si="5"/>
        <v>2.5000000000000001E-2</v>
      </c>
      <c r="E25" s="23">
        <f t="shared" si="2"/>
        <v>18</v>
      </c>
      <c r="F25" s="29"/>
      <c r="G25" s="26">
        <f t="shared" si="1"/>
        <v>2.5000000000000001E-2</v>
      </c>
      <c r="H25" s="16">
        <f t="shared" si="3"/>
        <v>17</v>
      </c>
    </row>
    <row r="26" spans="1:10" ht="18" customHeight="1" x14ac:dyDescent="0.2">
      <c r="A26" s="48"/>
      <c r="B26" s="10"/>
      <c r="C26" s="14"/>
      <c r="D26" s="15">
        <f t="shared" si="5"/>
        <v>2.5999999999999999E-2</v>
      </c>
      <c r="E26" s="23">
        <f t="shared" si="2"/>
        <v>17</v>
      </c>
      <c r="F26" s="29"/>
      <c r="G26" s="26">
        <f t="shared" si="1"/>
        <v>2.5999999999999999E-2</v>
      </c>
      <c r="H26" s="16">
        <f t="shared" si="3"/>
        <v>16</v>
      </c>
    </row>
    <row r="27" spans="1:10" ht="18" customHeight="1" x14ac:dyDescent="0.2">
      <c r="A27" s="48"/>
      <c r="B27" s="10"/>
      <c r="C27" s="14"/>
      <c r="D27" s="15">
        <f t="shared" si="5"/>
        <v>2.7E-2</v>
      </c>
      <c r="E27" s="23">
        <f t="shared" si="2"/>
        <v>16</v>
      </c>
      <c r="F27" s="29"/>
      <c r="G27" s="26">
        <f t="shared" si="1"/>
        <v>2.7E-2</v>
      </c>
      <c r="H27" s="16">
        <f t="shared" si="3"/>
        <v>15</v>
      </c>
    </row>
    <row r="28" spans="1:10" ht="18" customHeight="1" thickBot="1" x14ac:dyDescent="0.25">
      <c r="A28" s="49"/>
      <c r="B28" s="18"/>
      <c r="C28" s="19"/>
      <c r="D28" s="20">
        <f t="shared" si="5"/>
        <v>2.8000000000000001E-2</v>
      </c>
      <c r="E28" s="24">
        <f t="shared" si="2"/>
        <v>15</v>
      </c>
      <c r="F28" s="30"/>
      <c r="G28" s="27">
        <f t="shared" si="1"/>
        <v>2.8000000000000001E-2</v>
      </c>
      <c r="H28" s="21">
        <f t="shared" si="3"/>
        <v>14</v>
      </c>
    </row>
    <row r="29" spans="1:10" ht="18" customHeight="1" x14ac:dyDescent="0.2">
      <c r="B29" s="40" t="s">
        <v>54</v>
      </c>
      <c r="C29" s="43">
        <f>SUM(C4:C28)</f>
        <v>332</v>
      </c>
      <c r="F29" s="45">
        <f>SUM(F4:F28)</f>
        <v>66</v>
      </c>
    </row>
    <row r="30" spans="1:10" ht="21.95" customHeight="1" thickBot="1" x14ac:dyDescent="0.3">
      <c r="B30" s="41" t="s">
        <v>55</v>
      </c>
      <c r="C30" s="44">
        <f>INDEX(C4:C28,MATCH(1,E4:E28,0))+INDEX(C4:C28,MATCH(2,E4:E28,0))+INDEX(C4:C28,MATCH(3,E4:E28,0))+INDEX(C4:C28,MATCH(4,E4:E28,0))+INDEX(C4:C28,MATCH(5,E4:E28,0))</f>
        <v>169</v>
      </c>
      <c r="D30" s="42"/>
      <c r="E30" s="42"/>
      <c r="F30" s="46">
        <f>INDEX(F4:F28,MATCH(1,H4:H28,0))+INDEX(F4:F28,MATCH(2,H4:H28,0))+INDEX(F4:F28,MATCH(3,H4:H28,0))+INDEX(F4:F28,MATCH(4,H4:H28,0))+INDEX(F4:F28,MATCH(5,H4:H28,0))</f>
        <v>36</v>
      </c>
    </row>
  </sheetData>
  <sheetProtection sheet="1" objects="1" scenarios="1" selectLockedCells="1" sort="0" autoFilter="0"/>
  <autoFilter ref="A3:H3">
    <sortState ref="A6:H30">
      <sortCondition ref="A5:A30"/>
    </sortState>
  </autoFilter>
  <conditionalFormatting sqref="C4:C28">
    <cfRule type="cellIs" dxfId="53" priority="1" operator="greaterThan">
      <formula>36</formula>
    </cfRule>
  </conditionalFormatting>
  <pageMargins left="0.78740157499999996" right="0.78740157499999996" top="0.984251969" bottom="0.984251969" header="0.4921259845" footer="0.4921259845"/>
  <pageSetup paperSize="9"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6" enableFormatConditionsCalculation="0"/>
  <dimension ref="A1:J30"/>
  <sheetViews>
    <sheetView workbookViewId="0">
      <selection activeCell="F1" sqref="F1"/>
    </sheetView>
  </sheetViews>
  <sheetFormatPr baseColWidth="10" defaultColWidth="10.85546875" defaultRowHeight="15" x14ac:dyDescent="0.2"/>
  <cols>
    <col min="1" max="1" width="26.7109375" style="7" customWidth="1"/>
    <col min="2" max="2" width="24.28515625" style="7" customWidth="1"/>
    <col min="3" max="3" width="10.85546875" style="7"/>
    <col min="4" max="4" width="11.42578125" style="8" hidden="1" customWidth="1"/>
    <col min="5" max="5" width="10.85546875" style="8" hidden="1" customWidth="1"/>
    <col min="6" max="6" width="10.85546875" style="7"/>
    <col min="7" max="7" width="11.42578125" style="8" hidden="1" customWidth="1"/>
    <col min="8" max="8" width="10.85546875" style="8" hidden="1" customWidth="1"/>
    <col min="9" max="16384" width="10.85546875" style="7"/>
  </cols>
  <sheetData>
    <row r="1" spans="1:8" ht="18" customHeight="1" thickBot="1" x14ac:dyDescent="0.25">
      <c r="A1" s="31" t="s">
        <v>10</v>
      </c>
      <c r="B1" s="32" t="s">
        <v>53</v>
      </c>
      <c r="C1" s="8"/>
      <c r="F1" s="55" t="str">
        <f>HYPERLINK("#Adhérents!A1","Retour")</f>
        <v>Retour</v>
      </c>
    </row>
    <row r="2" spans="1:8" ht="18" customHeight="1" thickBot="1" x14ac:dyDescent="0.25">
      <c r="E2" s="9"/>
    </row>
    <row r="3" spans="1:8" ht="18" customHeight="1" thickBot="1" x14ac:dyDescent="0.25">
      <c r="A3" s="33" t="s">
        <v>48</v>
      </c>
      <c r="B3" s="34" t="s">
        <v>5</v>
      </c>
      <c r="C3" s="33" t="s">
        <v>0</v>
      </c>
      <c r="D3" s="35" t="s">
        <v>46</v>
      </c>
      <c r="E3" s="36" t="s">
        <v>49</v>
      </c>
      <c r="F3" s="37" t="s">
        <v>1</v>
      </c>
      <c r="G3" s="38" t="s">
        <v>47</v>
      </c>
      <c r="H3" s="39" t="s">
        <v>50</v>
      </c>
    </row>
    <row r="4" spans="1:8" ht="18" customHeight="1" x14ac:dyDescent="0.2">
      <c r="A4" s="47">
        <v>42636</v>
      </c>
      <c r="B4" s="10" t="s">
        <v>85</v>
      </c>
      <c r="C4" s="11">
        <v>28</v>
      </c>
      <c r="D4" s="12">
        <f t="shared" ref="D4:D13" si="0">C4+ROW(C4)/1000</f>
        <v>28.004000000000001</v>
      </c>
      <c r="E4" s="22">
        <f>RANK(D4,$D$4:$D$28)</f>
        <v>7</v>
      </c>
      <c r="F4" s="28">
        <v>11</v>
      </c>
      <c r="G4" s="25">
        <f t="shared" ref="G4:G28" si="1">F4+ROW(F4)/1000</f>
        <v>11.004</v>
      </c>
      <c r="H4" s="13">
        <f>RANK(G4,$G$4:$G$28)</f>
        <v>4</v>
      </c>
    </row>
    <row r="5" spans="1:8" ht="18" customHeight="1" x14ac:dyDescent="0.2">
      <c r="A5" s="48">
        <v>42643</v>
      </c>
      <c r="B5" s="10" t="s">
        <v>90</v>
      </c>
      <c r="C5" s="14">
        <v>31</v>
      </c>
      <c r="D5" s="15">
        <f t="shared" si="0"/>
        <v>31.004999999999999</v>
      </c>
      <c r="E5" s="23">
        <f t="shared" ref="E5:E28" si="2">RANK(D5,$D$4:$D$28)</f>
        <v>3</v>
      </c>
      <c r="F5" s="29">
        <v>16</v>
      </c>
      <c r="G5" s="26">
        <f t="shared" si="1"/>
        <v>16.004999999999999</v>
      </c>
      <c r="H5" s="16">
        <f>RANK(G5,$G$4:$G$28)</f>
        <v>1</v>
      </c>
    </row>
    <row r="6" spans="1:8" ht="18" customHeight="1" x14ac:dyDescent="0.2">
      <c r="A6" s="48">
        <v>42658</v>
      </c>
      <c r="B6" s="10" t="s">
        <v>91</v>
      </c>
      <c r="C6" s="14">
        <v>24</v>
      </c>
      <c r="D6" s="15">
        <f t="shared" si="0"/>
        <v>24.006</v>
      </c>
      <c r="E6" s="23">
        <f t="shared" si="2"/>
        <v>8</v>
      </c>
      <c r="F6" s="29">
        <v>10</v>
      </c>
      <c r="G6" s="26">
        <f t="shared" si="1"/>
        <v>10.006</v>
      </c>
      <c r="H6" s="16">
        <f t="shared" ref="H6:H28" si="3">RANK(G6,$G$4:$G$28)</f>
        <v>7</v>
      </c>
    </row>
    <row r="7" spans="1:8" ht="18" customHeight="1" x14ac:dyDescent="0.2">
      <c r="A7" s="48">
        <v>42679</v>
      </c>
      <c r="B7" s="10" t="s">
        <v>94</v>
      </c>
      <c r="C7" s="14">
        <v>29</v>
      </c>
      <c r="D7" s="15">
        <f t="shared" si="0"/>
        <v>29.007000000000001</v>
      </c>
      <c r="E7" s="23">
        <f t="shared" si="2"/>
        <v>4</v>
      </c>
      <c r="F7" s="29">
        <v>10</v>
      </c>
      <c r="G7" s="26">
        <f t="shared" si="1"/>
        <v>10.007</v>
      </c>
      <c r="H7" s="16">
        <f t="shared" si="3"/>
        <v>6</v>
      </c>
    </row>
    <row r="8" spans="1:8" ht="18" customHeight="1" x14ac:dyDescent="0.2">
      <c r="A8" s="48">
        <v>42693</v>
      </c>
      <c r="B8" s="10" t="s">
        <v>96</v>
      </c>
      <c r="C8" s="14">
        <v>18</v>
      </c>
      <c r="D8" s="15">
        <f t="shared" si="0"/>
        <v>18.007999999999999</v>
      </c>
      <c r="E8" s="23">
        <f t="shared" si="2"/>
        <v>13</v>
      </c>
      <c r="F8" s="29">
        <v>6</v>
      </c>
      <c r="G8" s="26">
        <f t="shared" si="1"/>
        <v>6.008</v>
      </c>
      <c r="H8" s="16">
        <f t="shared" si="3"/>
        <v>13</v>
      </c>
    </row>
    <row r="9" spans="1:8" ht="18" customHeight="1" x14ac:dyDescent="0.2">
      <c r="A9" s="48">
        <v>42713</v>
      </c>
      <c r="B9" s="10" t="s">
        <v>102</v>
      </c>
      <c r="C9" s="14">
        <v>18</v>
      </c>
      <c r="D9" s="15">
        <f t="shared" si="0"/>
        <v>18.009</v>
      </c>
      <c r="E9" s="23">
        <f t="shared" si="2"/>
        <v>12</v>
      </c>
      <c r="F9" s="29">
        <v>6</v>
      </c>
      <c r="G9" s="26">
        <f t="shared" si="1"/>
        <v>6.0090000000000003</v>
      </c>
      <c r="H9" s="16">
        <f t="shared" si="3"/>
        <v>12</v>
      </c>
    </row>
    <row r="10" spans="1:8" ht="18" customHeight="1" x14ac:dyDescent="0.2">
      <c r="A10" s="48">
        <v>42720</v>
      </c>
      <c r="B10" s="10" t="s">
        <v>102</v>
      </c>
      <c r="C10" s="14">
        <v>18</v>
      </c>
      <c r="D10" s="15">
        <f t="shared" si="0"/>
        <v>18.010000000000002</v>
      </c>
      <c r="E10" s="23">
        <f t="shared" si="2"/>
        <v>11</v>
      </c>
      <c r="F10" s="29">
        <v>6</v>
      </c>
      <c r="G10" s="26">
        <f t="shared" si="1"/>
        <v>6.01</v>
      </c>
      <c r="H10" s="16">
        <f t="shared" si="3"/>
        <v>11</v>
      </c>
    </row>
    <row r="11" spans="1:8" ht="18" customHeight="1" x14ac:dyDescent="0.2">
      <c r="A11" s="48">
        <v>42812</v>
      </c>
      <c r="B11" s="10" t="s">
        <v>114</v>
      </c>
      <c r="C11" s="14">
        <v>18</v>
      </c>
      <c r="D11" s="15">
        <f t="shared" si="0"/>
        <v>18.010999999999999</v>
      </c>
      <c r="E11" s="23">
        <f t="shared" si="2"/>
        <v>10</v>
      </c>
      <c r="F11" s="29">
        <v>6</v>
      </c>
      <c r="G11" s="26">
        <f t="shared" si="1"/>
        <v>6.0110000000000001</v>
      </c>
      <c r="H11" s="16">
        <f t="shared" si="3"/>
        <v>10</v>
      </c>
    </row>
    <row r="12" spans="1:8" ht="18" customHeight="1" x14ac:dyDescent="0.2">
      <c r="A12" s="48">
        <v>42818</v>
      </c>
      <c r="B12" s="10" t="s">
        <v>115</v>
      </c>
      <c r="C12" s="14">
        <v>28</v>
      </c>
      <c r="D12" s="15">
        <f t="shared" si="0"/>
        <v>28.012</v>
      </c>
      <c r="E12" s="23">
        <f t="shared" si="2"/>
        <v>6</v>
      </c>
      <c r="F12" s="29">
        <v>10</v>
      </c>
      <c r="G12" s="26">
        <f t="shared" si="1"/>
        <v>10.012</v>
      </c>
      <c r="H12" s="16">
        <f t="shared" si="3"/>
        <v>5</v>
      </c>
    </row>
    <row r="13" spans="1:8" ht="18" customHeight="1" x14ac:dyDescent="0.2">
      <c r="A13" s="48">
        <v>42829</v>
      </c>
      <c r="B13" s="10" t="s">
        <v>118</v>
      </c>
      <c r="C13" s="14">
        <v>9</v>
      </c>
      <c r="D13" s="15">
        <f t="shared" si="0"/>
        <v>9.0129999999999999</v>
      </c>
      <c r="E13" s="23">
        <f t="shared" si="2"/>
        <v>14</v>
      </c>
      <c r="F13" s="29">
        <v>3</v>
      </c>
      <c r="G13" s="26">
        <f t="shared" si="1"/>
        <v>3.0129999999999999</v>
      </c>
      <c r="H13" s="16">
        <f t="shared" si="3"/>
        <v>14</v>
      </c>
    </row>
    <row r="14" spans="1:8" ht="18" customHeight="1" x14ac:dyDescent="0.2">
      <c r="A14" s="48">
        <v>42847</v>
      </c>
      <c r="B14" s="10" t="s">
        <v>123</v>
      </c>
      <c r="C14" s="14">
        <v>28</v>
      </c>
      <c r="D14" s="15">
        <f t="shared" ref="D14:D17" si="4">C14+ROW(C14)/1000</f>
        <v>28.013999999999999</v>
      </c>
      <c r="E14" s="23">
        <f t="shared" si="2"/>
        <v>5</v>
      </c>
      <c r="F14" s="29">
        <v>7</v>
      </c>
      <c r="G14" s="26">
        <f t="shared" si="1"/>
        <v>7.0140000000000002</v>
      </c>
      <c r="H14" s="16">
        <f t="shared" si="3"/>
        <v>9</v>
      </c>
    </row>
    <row r="15" spans="1:8" ht="18" customHeight="1" x14ac:dyDescent="0.2">
      <c r="A15" s="48">
        <v>42875</v>
      </c>
      <c r="B15" s="10" t="s">
        <v>111</v>
      </c>
      <c r="C15" s="14">
        <v>32</v>
      </c>
      <c r="D15" s="15">
        <f t="shared" si="4"/>
        <v>32.015000000000001</v>
      </c>
      <c r="E15" s="23">
        <f t="shared" si="2"/>
        <v>1</v>
      </c>
      <c r="F15" s="29">
        <v>11</v>
      </c>
      <c r="G15" s="26">
        <f t="shared" si="1"/>
        <v>11.015000000000001</v>
      </c>
      <c r="H15" s="16">
        <f t="shared" si="3"/>
        <v>3</v>
      </c>
    </row>
    <row r="16" spans="1:8" ht="18" customHeight="1" x14ac:dyDescent="0.2">
      <c r="A16" s="48">
        <v>42896</v>
      </c>
      <c r="B16" s="10" t="s">
        <v>188</v>
      </c>
      <c r="C16" s="14">
        <v>31</v>
      </c>
      <c r="D16" s="15">
        <f t="shared" si="4"/>
        <v>31.015999999999998</v>
      </c>
      <c r="E16" s="23">
        <f t="shared" si="2"/>
        <v>2</v>
      </c>
      <c r="F16" s="29">
        <v>14</v>
      </c>
      <c r="G16" s="26">
        <f t="shared" si="1"/>
        <v>14.016</v>
      </c>
      <c r="H16" s="16">
        <f t="shared" si="3"/>
        <v>2</v>
      </c>
    </row>
    <row r="17" spans="1:10" ht="18" customHeight="1" x14ac:dyDescent="0.2">
      <c r="A17" s="48">
        <v>42916</v>
      </c>
      <c r="B17" s="10" t="s">
        <v>102</v>
      </c>
      <c r="C17" s="14">
        <v>23</v>
      </c>
      <c r="D17" s="15">
        <f t="shared" si="4"/>
        <v>23.016999999999999</v>
      </c>
      <c r="E17" s="23">
        <f t="shared" si="2"/>
        <v>9</v>
      </c>
      <c r="F17" s="29">
        <v>8</v>
      </c>
      <c r="G17" s="26">
        <f t="shared" si="1"/>
        <v>8.0169999999999995</v>
      </c>
      <c r="H17" s="16">
        <f t="shared" si="3"/>
        <v>8</v>
      </c>
    </row>
    <row r="18" spans="1:10" ht="18" customHeight="1" x14ac:dyDescent="0.2">
      <c r="A18" s="48"/>
      <c r="B18" s="10"/>
      <c r="C18" s="14"/>
      <c r="D18" s="15">
        <f t="shared" ref="D18:D28" si="5">C18+ROW(C18)/1000</f>
        <v>1.7999999999999999E-2</v>
      </c>
      <c r="E18" s="23">
        <f t="shared" si="2"/>
        <v>25</v>
      </c>
      <c r="F18" s="29"/>
      <c r="G18" s="26">
        <f t="shared" si="1"/>
        <v>1.7999999999999999E-2</v>
      </c>
      <c r="H18" s="16">
        <f t="shared" si="3"/>
        <v>25</v>
      </c>
    </row>
    <row r="19" spans="1:10" ht="18" customHeight="1" x14ac:dyDescent="0.2">
      <c r="A19" s="48"/>
      <c r="B19" s="10"/>
      <c r="C19" s="14"/>
      <c r="D19" s="15">
        <f t="shared" si="5"/>
        <v>1.9E-2</v>
      </c>
      <c r="E19" s="23">
        <f t="shared" si="2"/>
        <v>24</v>
      </c>
      <c r="F19" s="29"/>
      <c r="G19" s="26">
        <f t="shared" si="1"/>
        <v>1.9E-2</v>
      </c>
      <c r="H19" s="16">
        <f t="shared" si="3"/>
        <v>24</v>
      </c>
      <c r="J19" s="17"/>
    </row>
    <row r="20" spans="1:10" ht="18" customHeight="1" x14ac:dyDescent="0.2">
      <c r="A20" s="48"/>
      <c r="B20" s="10"/>
      <c r="C20" s="14"/>
      <c r="D20" s="15">
        <f t="shared" si="5"/>
        <v>0.02</v>
      </c>
      <c r="E20" s="23">
        <f t="shared" si="2"/>
        <v>23</v>
      </c>
      <c r="F20" s="29"/>
      <c r="G20" s="26">
        <f t="shared" si="1"/>
        <v>0.02</v>
      </c>
      <c r="H20" s="16">
        <f t="shared" si="3"/>
        <v>23</v>
      </c>
      <c r="J20" s="17"/>
    </row>
    <row r="21" spans="1:10" ht="18" customHeight="1" x14ac:dyDescent="0.2">
      <c r="A21" s="48"/>
      <c r="B21" s="10"/>
      <c r="C21" s="14"/>
      <c r="D21" s="15">
        <f t="shared" si="5"/>
        <v>2.1000000000000001E-2</v>
      </c>
      <c r="E21" s="23">
        <f t="shared" si="2"/>
        <v>22</v>
      </c>
      <c r="F21" s="29"/>
      <c r="G21" s="26">
        <f t="shared" si="1"/>
        <v>2.1000000000000001E-2</v>
      </c>
      <c r="H21" s="16">
        <f t="shared" si="3"/>
        <v>22</v>
      </c>
    </row>
    <row r="22" spans="1:10" ht="18" customHeight="1" x14ac:dyDescent="0.2">
      <c r="A22" s="48"/>
      <c r="B22" s="10"/>
      <c r="C22" s="14"/>
      <c r="D22" s="15">
        <f t="shared" si="5"/>
        <v>2.1999999999999999E-2</v>
      </c>
      <c r="E22" s="23">
        <f t="shared" si="2"/>
        <v>21</v>
      </c>
      <c r="F22" s="29"/>
      <c r="G22" s="26">
        <f t="shared" si="1"/>
        <v>2.1999999999999999E-2</v>
      </c>
      <c r="H22" s="16">
        <f t="shared" si="3"/>
        <v>21</v>
      </c>
    </row>
    <row r="23" spans="1:10" ht="18" customHeight="1" x14ac:dyDescent="0.2">
      <c r="A23" s="48"/>
      <c r="B23" s="10"/>
      <c r="C23" s="14"/>
      <c r="D23" s="15">
        <f t="shared" si="5"/>
        <v>2.3E-2</v>
      </c>
      <c r="E23" s="23">
        <f t="shared" si="2"/>
        <v>20</v>
      </c>
      <c r="F23" s="29"/>
      <c r="G23" s="26">
        <f t="shared" si="1"/>
        <v>2.3E-2</v>
      </c>
      <c r="H23" s="16">
        <f t="shared" si="3"/>
        <v>20</v>
      </c>
    </row>
    <row r="24" spans="1:10" ht="18" customHeight="1" x14ac:dyDescent="0.2">
      <c r="A24" s="48"/>
      <c r="B24" s="10"/>
      <c r="C24" s="14"/>
      <c r="D24" s="15">
        <f t="shared" si="5"/>
        <v>2.4E-2</v>
      </c>
      <c r="E24" s="23">
        <f t="shared" si="2"/>
        <v>19</v>
      </c>
      <c r="F24" s="29"/>
      <c r="G24" s="26">
        <f t="shared" si="1"/>
        <v>2.4E-2</v>
      </c>
      <c r="H24" s="16">
        <f t="shared" si="3"/>
        <v>19</v>
      </c>
    </row>
    <row r="25" spans="1:10" ht="18" customHeight="1" x14ac:dyDescent="0.2">
      <c r="A25" s="48"/>
      <c r="B25" s="10"/>
      <c r="C25" s="14"/>
      <c r="D25" s="15">
        <f t="shared" si="5"/>
        <v>2.5000000000000001E-2</v>
      </c>
      <c r="E25" s="23">
        <f t="shared" si="2"/>
        <v>18</v>
      </c>
      <c r="F25" s="29"/>
      <c r="G25" s="26">
        <f t="shared" si="1"/>
        <v>2.5000000000000001E-2</v>
      </c>
      <c r="H25" s="16">
        <f t="shared" si="3"/>
        <v>18</v>
      </c>
    </row>
    <row r="26" spans="1:10" ht="18" customHeight="1" x14ac:dyDescent="0.2">
      <c r="A26" s="48"/>
      <c r="B26" s="10"/>
      <c r="C26" s="14"/>
      <c r="D26" s="15">
        <f t="shared" si="5"/>
        <v>2.5999999999999999E-2</v>
      </c>
      <c r="E26" s="23">
        <f t="shared" si="2"/>
        <v>17</v>
      </c>
      <c r="F26" s="29"/>
      <c r="G26" s="26">
        <f t="shared" si="1"/>
        <v>2.5999999999999999E-2</v>
      </c>
      <c r="H26" s="16">
        <f t="shared" si="3"/>
        <v>17</v>
      </c>
    </row>
    <row r="27" spans="1:10" ht="18" customHeight="1" x14ac:dyDescent="0.2">
      <c r="A27" s="48"/>
      <c r="B27" s="10"/>
      <c r="C27" s="14"/>
      <c r="D27" s="15">
        <f t="shared" si="5"/>
        <v>2.7E-2</v>
      </c>
      <c r="E27" s="23">
        <f t="shared" si="2"/>
        <v>16</v>
      </c>
      <c r="F27" s="29"/>
      <c r="G27" s="26">
        <f t="shared" si="1"/>
        <v>2.7E-2</v>
      </c>
      <c r="H27" s="16">
        <f t="shared" si="3"/>
        <v>16</v>
      </c>
    </row>
    <row r="28" spans="1:10" ht="18" customHeight="1" thickBot="1" x14ac:dyDescent="0.25">
      <c r="A28" s="49"/>
      <c r="B28" s="18"/>
      <c r="C28" s="19"/>
      <c r="D28" s="20">
        <f t="shared" si="5"/>
        <v>2.8000000000000001E-2</v>
      </c>
      <c r="E28" s="24">
        <f t="shared" si="2"/>
        <v>15</v>
      </c>
      <c r="F28" s="30"/>
      <c r="G28" s="27">
        <f t="shared" si="1"/>
        <v>2.8000000000000001E-2</v>
      </c>
      <c r="H28" s="21">
        <f t="shared" si="3"/>
        <v>15</v>
      </c>
    </row>
    <row r="29" spans="1:10" ht="18" customHeight="1" x14ac:dyDescent="0.2">
      <c r="B29" s="40" t="s">
        <v>54</v>
      </c>
      <c r="C29" s="43">
        <f>SUM(C4:C28)</f>
        <v>335</v>
      </c>
      <c r="F29" s="45">
        <f>SUM(F4:F28)</f>
        <v>124</v>
      </c>
    </row>
    <row r="30" spans="1:10" ht="21.95" customHeight="1" thickBot="1" x14ac:dyDescent="0.3">
      <c r="B30" s="41" t="s">
        <v>55</v>
      </c>
      <c r="C30" s="44">
        <f>INDEX(C4:C28,MATCH(1,E4:E28,0))+INDEX(C4:C28,MATCH(2,E4:E28,0))+INDEX(C4:C28,MATCH(3,E4:E28,0))+INDEX(C4:C28,MATCH(4,E4:E28,0))+INDEX(C4:C28,MATCH(5,E4:E28,0))</f>
        <v>151</v>
      </c>
      <c r="D30" s="42"/>
      <c r="E30" s="42"/>
      <c r="F30" s="46">
        <f>INDEX(F4:F28,MATCH(1,H4:H28,0))+INDEX(F4:F28,MATCH(2,H4:H28,0))+INDEX(F4:F28,MATCH(3,H4:H28,0))+INDEX(F4:F28,MATCH(4,H4:H28,0))+INDEX(F4:F28,MATCH(5,H4:H28,0))</f>
        <v>62</v>
      </c>
    </row>
  </sheetData>
  <sheetProtection sheet="1" objects="1" scenarios="1" selectLockedCells="1" sort="0" autoFilter="0"/>
  <autoFilter ref="A3:H3">
    <sortState ref="A6:H30">
      <sortCondition ref="A5:A30"/>
    </sortState>
  </autoFilter>
  <conditionalFormatting sqref="C4:C28">
    <cfRule type="cellIs" dxfId="52" priority="1" operator="greaterThan">
      <formula>36</formula>
    </cfRule>
  </conditionalFormatting>
  <pageMargins left="0.78740157499999996" right="0.78740157499999996" top="0.984251969" bottom="0.984251969" header="0.4921259845" footer="0.4921259845"/>
  <pageSetup paperSize="9"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19" enableFormatConditionsCalculation="0"/>
  <dimension ref="A1:J30"/>
  <sheetViews>
    <sheetView workbookViewId="0"/>
  </sheetViews>
  <sheetFormatPr baseColWidth="10" defaultColWidth="10.85546875" defaultRowHeight="15" x14ac:dyDescent="0.2"/>
  <cols>
    <col min="1" max="1" width="26.7109375" style="7" customWidth="1"/>
    <col min="2" max="2" width="24.28515625" style="7" customWidth="1"/>
    <col min="3" max="3" width="10.85546875" style="7"/>
    <col min="4" max="4" width="11.42578125" style="8" hidden="1" customWidth="1"/>
    <col min="5" max="5" width="10.85546875" style="8" hidden="1" customWidth="1"/>
    <col min="6" max="6" width="10.85546875" style="7"/>
    <col min="7" max="7" width="11.42578125" style="8" hidden="1" customWidth="1"/>
    <col min="8" max="8" width="10.85546875" style="8" hidden="1" customWidth="1"/>
    <col min="9" max="16384" width="10.85546875" style="7"/>
  </cols>
  <sheetData>
    <row r="1" spans="1:8" ht="18" customHeight="1" thickBot="1" x14ac:dyDescent="0.25">
      <c r="A1" s="31" t="s">
        <v>113</v>
      </c>
      <c r="B1" s="32" t="s">
        <v>65</v>
      </c>
      <c r="C1" s="8"/>
      <c r="F1" s="55" t="str">
        <f>HYPERLINK("#Adhérents!A1","Retour")</f>
        <v>Retour</v>
      </c>
    </row>
    <row r="2" spans="1:8" ht="18" customHeight="1" thickBot="1" x14ac:dyDescent="0.25">
      <c r="E2" s="9"/>
    </row>
    <row r="3" spans="1:8" ht="18" customHeight="1" thickBot="1" x14ac:dyDescent="0.25">
      <c r="A3" s="33" t="s">
        <v>48</v>
      </c>
      <c r="B3" s="34" t="s">
        <v>5</v>
      </c>
      <c r="C3" s="33" t="s">
        <v>0</v>
      </c>
      <c r="D3" s="35" t="s">
        <v>46</v>
      </c>
      <c r="E3" s="36" t="s">
        <v>49</v>
      </c>
      <c r="F3" s="37" t="s">
        <v>1</v>
      </c>
      <c r="G3" s="38" t="s">
        <v>47</v>
      </c>
      <c r="H3" s="39" t="s">
        <v>50</v>
      </c>
    </row>
    <row r="4" spans="1:8" ht="18" customHeight="1" x14ac:dyDescent="0.2">
      <c r="A4" s="47">
        <v>42812</v>
      </c>
      <c r="B4" s="10" t="s">
        <v>114</v>
      </c>
      <c r="C4" s="11">
        <v>18</v>
      </c>
      <c r="D4" s="12">
        <f t="shared" ref="D4:D13" si="0">C4+ROW(C4)/1000</f>
        <v>18.004000000000001</v>
      </c>
      <c r="E4" s="22">
        <f>RANK(D4,$D$4:$D$28)</f>
        <v>1</v>
      </c>
      <c r="F4" s="28">
        <v>6</v>
      </c>
      <c r="G4" s="25">
        <f t="shared" ref="G4:G28" si="1">F4+ROW(F4)/1000</f>
        <v>6.0039999999999996</v>
      </c>
      <c r="H4" s="13">
        <f>RANK(G4,$G$4:$G$28)</f>
        <v>1</v>
      </c>
    </row>
    <row r="5" spans="1:8" ht="18" customHeight="1" x14ac:dyDescent="0.2">
      <c r="A5" s="48">
        <v>42829</v>
      </c>
      <c r="B5" s="10" t="s">
        <v>118</v>
      </c>
      <c r="C5" s="14">
        <v>9</v>
      </c>
      <c r="D5" s="15">
        <f t="shared" si="0"/>
        <v>9.0050000000000008</v>
      </c>
      <c r="E5" s="23">
        <f t="shared" ref="E5:E28" si="2">RANK(D5,$D$4:$D$28)</f>
        <v>5</v>
      </c>
      <c r="F5" s="29">
        <v>3</v>
      </c>
      <c r="G5" s="26">
        <f t="shared" si="1"/>
        <v>3.0049999999999999</v>
      </c>
      <c r="H5" s="16">
        <f>RANK(G5,$G$4:$G$28)</f>
        <v>5</v>
      </c>
    </row>
    <row r="6" spans="1:8" ht="18" customHeight="1" x14ac:dyDescent="0.2">
      <c r="A6" s="48">
        <v>42845</v>
      </c>
      <c r="B6" s="10" t="s">
        <v>118</v>
      </c>
      <c r="C6" s="14">
        <v>9</v>
      </c>
      <c r="D6" s="15">
        <f t="shared" si="0"/>
        <v>9.0060000000000002</v>
      </c>
      <c r="E6" s="23">
        <f t="shared" si="2"/>
        <v>4</v>
      </c>
      <c r="F6" s="29">
        <v>3</v>
      </c>
      <c r="G6" s="26">
        <f t="shared" si="1"/>
        <v>3.0059999999999998</v>
      </c>
      <c r="H6" s="16">
        <f t="shared" ref="H6:H28" si="3">RANK(G6,$G$4:$G$28)</f>
        <v>4</v>
      </c>
    </row>
    <row r="7" spans="1:8" ht="18" customHeight="1" x14ac:dyDescent="0.2">
      <c r="A7" s="48">
        <v>42872</v>
      </c>
      <c r="B7" s="10" t="s">
        <v>118</v>
      </c>
      <c r="C7" s="14">
        <v>9</v>
      </c>
      <c r="D7" s="15">
        <f t="shared" si="0"/>
        <v>9.0069999999999997</v>
      </c>
      <c r="E7" s="23">
        <f t="shared" si="2"/>
        <v>3</v>
      </c>
      <c r="F7" s="29">
        <v>3</v>
      </c>
      <c r="G7" s="26">
        <f t="shared" si="1"/>
        <v>3.0070000000000001</v>
      </c>
      <c r="H7" s="16">
        <f t="shared" si="3"/>
        <v>3</v>
      </c>
    </row>
    <row r="8" spans="1:8" ht="18" customHeight="1" x14ac:dyDescent="0.2">
      <c r="A8" s="48">
        <v>42886</v>
      </c>
      <c r="B8" s="10" t="s">
        <v>118</v>
      </c>
      <c r="C8" s="14">
        <v>9</v>
      </c>
      <c r="D8" s="15">
        <f t="shared" si="0"/>
        <v>9.0079999999999991</v>
      </c>
      <c r="E8" s="23">
        <f t="shared" si="2"/>
        <v>2</v>
      </c>
      <c r="F8" s="29">
        <v>3</v>
      </c>
      <c r="G8" s="26">
        <f t="shared" si="1"/>
        <v>3.008</v>
      </c>
      <c r="H8" s="16">
        <f t="shared" si="3"/>
        <v>2</v>
      </c>
    </row>
    <row r="9" spans="1:8" ht="18" customHeight="1" x14ac:dyDescent="0.2">
      <c r="A9" s="48">
        <v>42896</v>
      </c>
      <c r="B9" s="10" t="s">
        <v>188</v>
      </c>
      <c r="C9" s="14">
        <v>6</v>
      </c>
      <c r="D9" s="15">
        <f t="shared" si="0"/>
        <v>6.0090000000000003</v>
      </c>
      <c r="E9" s="23">
        <f t="shared" si="2"/>
        <v>6</v>
      </c>
      <c r="F9" s="29">
        <v>0</v>
      </c>
      <c r="G9" s="26">
        <f t="shared" si="1"/>
        <v>8.9999999999999993E-3</v>
      </c>
      <c r="H9" s="16">
        <f t="shared" si="3"/>
        <v>25</v>
      </c>
    </row>
    <row r="10" spans="1:8" ht="18" customHeight="1" x14ac:dyDescent="0.2">
      <c r="A10" s="48"/>
      <c r="B10" s="10"/>
      <c r="C10" s="14"/>
      <c r="D10" s="15">
        <f t="shared" si="0"/>
        <v>0.01</v>
      </c>
      <c r="E10" s="23">
        <f t="shared" si="2"/>
        <v>25</v>
      </c>
      <c r="F10" s="29"/>
      <c r="G10" s="26">
        <f t="shared" si="1"/>
        <v>0.01</v>
      </c>
      <c r="H10" s="16">
        <f t="shared" si="3"/>
        <v>24</v>
      </c>
    </row>
    <row r="11" spans="1:8" ht="18" customHeight="1" x14ac:dyDescent="0.2">
      <c r="A11" s="48"/>
      <c r="B11" s="10"/>
      <c r="C11" s="14"/>
      <c r="D11" s="15">
        <f t="shared" si="0"/>
        <v>1.0999999999999999E-2</v>
      </c>
      <c r="E11" s="23">
        <f t="shared" si="2"/>
        <v>24</v>
      </c>
      <c r="F11" s="29"/>
      <c r="G11" s="26">
        <f t="shared" si="1"/>
        <v>1.0999999999999999E-2</v>
      </c>
      <c r="H11" s="16">
        <f t="shared" si="3"/>
        <v>23</v>
      </c>
    </row>
    <row r="12" spans="1:8" ht="18" customHeight="1" x14ac:dyDescent="0.2">
      <c r="A12" s="48"/>
      <c r="B12" s="10"/>
      <c r="C12" s="14"/>
      <c r="D12" s="15">
        <f t="shared" si="0"/>
        <v>1.2E-2</v>
      </c>
      <c r="E12" s="23">
        <f t="shared" si="2"/>
        <v>23</v>
      </c>
      <c r="F12" s="29"/>
      <c r="G12" s="26">
        <f t="shared" si="1"/>
        <v>1.2E-2</v>
      </c>
      <c r="H12" s="16">
        <f t="shared" si="3"/>
        <v>22</v>
      </c>
    </row>
    <row r="13" spans="1:8" ht="18" customHeight="1" x14ac:dyDescent="0.2">
      <c r="A13" s="48"/>
      <c r="B13" s="10"/>
      <c r="C13" s="14"/>
      <c r="D13" s="15">
        <f t="shared" si="0"/>
        <v>1.2999999999999999E-2</v>
      </c>
      <c r="E13" s="23">
        <f t="shared" si="2"/>
        <v>22</v>
      </c>
      <c r="F13" s="29"/>
      <c r="G13" s="26">
        <f t="shared" si="1"/>
        <v>1.2999999999999999E-2</v>
      </c>
      <c r="H13" s="16">
        <f t="shared" si="3"/>
        <v>21</v>
      </c>
    </row>
    <row r="14" spans="1:8" ht="18" customHeight="1" x14ac:dyDescent="0.2">
      <c r="A14" s="48"/>
      <c r="B14" s="10"/>
      <c r="C14" s="14"/>
      <c r="D14" s="15">
        <f t="shared" ref="D14:D17" si="4">C14+ROW(C14)/1000</f>
        <v>1.4E-2</v>
      </c>
      <c r="E14" s="23">
        <f t="shared" si="2"/>
        <v>21</v>
      </c>
      <c r="F14" s="29"/>
      <c r="G14" s="26">
        <f t="shared" si="1"/>
        <v>1.4E-2</v>
      </c>
      <c r="H14" s="16">
        <f t="shared" si="3"/>
        <v>20</v>
      </c>
    </row>
    <row r="15" spans="1:8" ht="18" customHeight="1" x14ac:dyDescent="0.2">
      <c r="A15" s="48"/>
      <c r="B15" s="10"/>
      <c r="C15" s="14"/>
      <c r="D15" s="15">
        <f t="shared" si="4"/>
        <v>1.4999999999999999E-2</v>
      </c>
      <c r="E15" s="23">
        <f t="shared" si="2"/>
        <v>20</v>
      </c>
      <c r="F15" s="29"/>
      <c r="G15" s="26">
        <f t="shared" si="1"/>
        <v>1.4999999999999999E-2</v>
      </c>
      <c r="H15" s="16">
        <f t="shared" si="3"/>
        <v>19</v>
      </c>
    </row>
    <row r="16" spans="1:8" ht="18" customHeight="1" x14ac:dyDescent="0.2">
      <c r="A16" s="48"/>
      <c r="B16" s="10"/>
      <c r="C16" s="14"/>
      <c r="D16" s="15">
        <f t="shared" si="4"/>
        <v>1.6E-2</v>
      </c>
      <c r="E16" s="23">
        <f t="shared" si="2"/>
        <v>19</v>
      </c>
      <c r="F16" s="29"/>
      <c r="G16" s="26">
        <f t="shared" si="1"/>
        <v>1.6E-2</v>
      </c>
      <c r="H16" s="16">
        <f t="shared" si="3"/>
        <v>18</v>
      </c>
    </row>
    <row r="17" spans="1:10" ht="18" customHeight="1" x14ac:dyDescent="0.2">
      <c r="A17" s="48"/>
      <c r="B17" s="10"/>
      <c r="C17" s="14"/>
      <c r="D17" s="15">
        <f t="shared" si="4"/>
        <v>1.7000000000000001E-2</v>
      </c>
      <c r="E17" s="23">
        <f t="shared" si="2"/>
        <v>18</v>
      </c>
      <c r="F17" s="29"/>
      <c r="G17" s="26">
        <f t="shared" si="1"/>
        <v>1.7000000000000001E-2</v>
      </c>
      <c r="H17" s="16">
        <f t="shared" si="3"/>
        <v>17</v>
      </c>
    </row>
    <row r="18" spans="1:10" ht="18" customHeight="1" x14ac:dyDescent="0.2">
      <c r="A18" s="48"/>
      <c r="B18" s="10"/>
      <c r="C18" s="14"/>
      <c r="D18" s="15">
        <f t="shared" ref="D18:D28" si="5">C18+ROW(C18)/1000</f>
        <v>1.7999999999999999E-2</v>
      </c>
      <c r="E18" s="23">
        <f t="shared" si="2"/>
        <v>17</v>
      </c>
      <c r="F18" s="29"/>
      <c r="G18" s="26">
        <f t="shared" si="1"/>
        <v>1.7999999999999999E-2</v>
      </c>
      <c r="H18" s="16">
        <f t="shared" si="3"/>
        <v>16</v>
      </c>
    </row>
    <row r="19" spans="1:10" ht="18" customHeight="1" x14ac:dyDescent="0.2">
      <c r="A19" s="48"/>
      <c r="B19" s="10"/>
      <c r="C19" s="14"/>
      <c r="D19" s="15">
        <f t="shared" si="5"/>
        <v>1.9E-2</v>
      </c>
      <c r="E19" s="23">
        <f t="shared" si="2"/>
        <v>16</v>
      </c>
      <c r="F19" s="29"/>
      <c r="G19" s="26">
        <f t="shared" si="1"/>
        <v>1.9E-2</v>
      </c>
      <c r="H19" s="16">
        <f t="shared" si="3"/>
        <v>15</v>
      </c>
      <c r="J19" s="17"/>
    </row>
    <row r="20" spans="1:10" ht="18" customHeight="1" x14ac:dyDescent="0.2">
      <c r="A20" s="48"/>
      <c r="B20" s="10"/>
      <c r="C20" s="14"/>
      <c r="D20" s="15">
        <f t="shared" si="5"/>
        <v>0.02</v>
      </c>
      <c r="E20" s="23">
        <f t="shared" si="2"/>
        <v>15</v>
      </c>
      <c r="F20" s="29"/>
      <c r="G20" s="26">
        <f t="shared" si="1"/>
        <v>0.02</v>
      </c>
      <c r="H20" s="16">
        <f t="shared" si="3"/>
        <v>14</v>
      </c>
      <c r="J20" s="17"/>
    </row>
    <row r="21" spans="1:10" ht="18" customHeight="1" x14ac:dyDescent="0.2">
      <c r="A21" s="48"/>
      <c r="B21" s="10"/>
      <c r="C21" s="14"/>
      <c r="D21" s="15">
        <f t="shared" si="5"/>
        <v>2.1000000000000001E-2</v>
      </c>
      <c r="E21" s="23">
        <f t="shared" si="2"/>
        <v>14</v>
      </c>
      <c r="F21" s="29"/>
      <c r="G21" s="26">
        <f t="shared" si="1"/>
        <v>2.1000000000000001E-2</v>
      </c>
      <c r="H21" s="16">
        <f t="shared" si="3"/>
        <v>13</v>
      </c>
    </row>
    <row r="22" spans="1:10" ht="18" customHeight="1" x14ac:dyDescent="0.2">
      <c r="A22" s="48"/>
      <c r="B22" s="10"/>
      <c r="C22" s="14"/>
      <c r="D22" s="15">
        <f t="shared" si="5"/>
        <v>2.1999999999999999E-2</v>
      </c>
      <c r="E22" s="23">
        <f t="shared" si="2"/>
        <v>13</v>
      </c>
      <c r="F22" s="29"/>
      <c r="G22" s="26">
        <f t="shared" si="1"/>
        <v>2.1999999999999999E-2</v>
      </c>
      <c r="H22" s="16">
        <f t="shared" si="3"/>
        <v>12</v>
      </c>
    </row>
    <row r="23" spans="1:10" ht="18" customHeight="1" x14ac:dyDescent="0.2">
      <c r="A23" s="48"/>
      <c r="B23" s="10"/>
      <c r="C23" s="14"/>
      <c r="D23" s="15">
        <f t="shared" si="5"/>
        <v>2.3E-2</v>
      </c>
      <c r="E23" s="23">
        <f t="shared" si="2"/>
        <v>12</v>
      </c>
      <c r="F23" s="29"/>
      <c r="G23" s="26">
        <f t="shared" si="1"/>
        <v>2.3E-2</v>
      </c>
      <c r="H23" s="16">
        <f t="shared" si="3"/>
        <v>11</v>
      </c>
    </row>
    <row r="24" spans="1:10" ht="18" customHeight="1" x14ac:dyDescent="0.2">
      <c r="A24" s="48"/>
      <c r="B24" s="10"/>
      <c r="C24" s="14"/>
      <c r="D24" s="15">
        <f t="shared" si="5"/>
        <v>2.4E-2</v>
      </c>
      <c r="E24" s="23">
        <f t="shared" si="2"/>
        <v>11</v>
      </c>
      <c r="F24" s="29"/>
      <c r="G24" s="26">
        <f t="shared" si="1"/>
        <v>2.4E-2</v>
      </c>
      <c r="H24" s="16">
        <f t="shared" si="3"/>
        <v>10</v>
      </c>
    </row>
    <row r="25" spans="1:10" ht="18" customHeight="1" x14ac:dyDescent="0.2">
      <c r="A25" s="48"/>
      <c r="B25" s="10"/>
      <c r="C25" s="14"/>
      <c r="D25" s="15">
        <f t="shared" si="5"/>
        <v>2.5000000000000001E-2</v>
      </c>
      <c r="E25" s="23">
        <f t="shared" si="2"/>
        <v>10</v>
      </c>
      <c r="F25" s="29"/>
      <c r="G25" s="26">
        <f t="shared" si="1"/>
        <v>2.5000000000000001E-2</v>
      </c>
      <c r="H25" s="16">
        <f t="shared" si="3"/>
        <v>9</v>
      </c>
    </row>
    <row r="26" spans="1:10" ht="18" customHeight="1" x14ac:dyDescent="0.2">
      <c r="A26" s="48"/>
      <c r="B26" s="10"/>
      <c r="C26" s="14"/>
      <c r="D26" s="15">
        <f t="shared" si="5"/>
        <v>2.5999999999999999E-2</v>
      </c>
      <c r="E26" s="23">
        <f t="shared" si="2"/>
        <v>9</v>
      </c>
      <c r="F26" s="29"/>
      <c r="G26" s="26">
        <f t="shared" si="1"/>
        <v>2.5999999999999999E-2</v>
      </c>
      <c r="H26" s="16">
        <f t="shared" si="3"/>
        <v>8</v>
      </c>
    </row>
    <row r="27" spans="1:10" ht="18" customHeight="1" x14ac:dyDescent="0.2">
      <c r="A27" s="48"/>
      <c r="B27" s="10"/>
      <c r="C27" s="14"/>
      <c r="D27" s="15">
        <f t="shared" si="5"/>
        <v>2.7E-2</v>
      </c>
      <c r="E27" s="23">
        <f t="shared" si="2"/>
        <v>8</v>
      </c>
      <c r="F27" s="29"/>
      <c r="G27" s="26">
        <f t="shared" si="1"/>
        <v>2.7E-2</v>
      </c>
      <c r="H27" s="16">
        <f t="shared" si="3"/>
        <v>7</v>
      </c>
    </row>
    <row r="28" spans="1:10" ht="18" customHeight="1" thickBot="1" x14ac:dyDescent="0.25">
      <c r="A28" s="49"/>
      <c r="B28" s="18"/>
      <c r="C28" s="19"/>
      <c r="D28" s="20">
        <f t="shared" si="5"/>
        <v>2.8000000000000001E-2</v>
      </c>
      <c r="E28" s="24">
        <f t="shared" si="2"/>
        <v>7</v>
      </c>
      <c r="F28" s="30"/>
      <c r="G28" s="27">
        <f t="shared" si="1"/>
        <v>2.8000000000000001E-2</v>
      </c>
      <c r="H28" s="21">
        <f t="shared" si="3"/>
        <v>6</v>
      </c>
    </row>
    <row r="29" spans="1:10" ht="18" customHeight="1" x14ac:dyDescent="0.2">
      <c r="B29" s="40" t="s">
        <v>54</v>
      </c>
      <c r="C29" s="43">
        <f>SUM(C4:C28)</f>
        <v>60</v>
      </c>
      <c r="F29" s="45">
        <f>SUM(F4:F28)</f>
        <v>18</v>
      </c>
    </row>
    <row r="30" spans="1:10" ht="21.95" customHeight="1" thickBot="1" x14ac:dyDescent="0.3">
      <c r="B30" s="41" t="s">
        <v>55</v>
      </c>
      <c r="C30" s="44">
        <f>INDEX(C4:C28,MATCH(1,E4:E28,0))+INDEX(C4:C28,MATCH(2,E4:E28,0))+INDEX(C4:C28,MATCH(3,E4:E28,0))+INDEX(C4:C28,MATCH(4,E4:E28,0))+INDEX(C4:C28,MATCH(5,E4:E28,0))</f>
        <v>54</v>
      </c>
      <c r="D30" s="42"/>
      <c r="E30" s="42"/>
      <c r="F30" s="46">
        <f>INDEX(F4:F28,MATCH(1,H4:H28,0))+INDEX(F4:F28,MATCH(2,H4:H28,0))+INDEX(F4:F28,MATCH(3,H4:H28,0))+INDEX(F4:F28,MATCH(4,H4:H28,0))+INDEX(F4:F28,MATCH(5,H4:H28,0))</f>
        <v>18</v>
      </c>
    </row>
  </sheetData>
  <sheetProtection sheet="1" objects="1" scenarios="1" selectLockedCells="1" sort="0" autoFilter="0"/>
  <autoFilter ref="A3:H3">
    <sortState ref="A6:H30">
      <sortCondition ref="A5:A30"/>
    </sortState>
  </autoFilter>
  <conditionalFormatting sqref="C4:C28">
    <cfRule type="cellIs" dxfId="51" priority="1" operator="greaterThan">
      <formula>36</formula>
    </cfRule>
  </conditionalFormatting>
  <pageMargins left="0.78740157499999996" right="0.78740157499999996" top="0.984251969" bottom="0.984251969" header="0.4921259845" footer="0.4921259845"/>
  <pageSetup paperSize="9"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03"/>
  <dimension ref="A1:J30"/>
  <sheetViews>
    <sheetView workbookViewId="0"/>
  </sheetViews>
  <sheetFormatPr baseColWidth="10" defaultColWidth="10.85546875" defaultRowHeight="15" x14ac:dyDescent="0.2"/>
  <cols>
    <col min="1" max="1" width="26.7109375" style="7" customWidth="1"/>
    <col min="2" max="2" width="24.28515625" style="7" customWidth="1"/>
    <col min="3" max="3" width="10.85546875" style="7"/>
    <col min="4" max="4" width="11.42578125" style="8" hidden="1" customWidth="1"/>
    <col min="5" max="5" width="10.85546875" style="8" hidden="1" customWidth="1"/>
    <col min="6" max="6" width="10.85546875" style="7"/>
    <col min="7" max="7" width="11.42578125" style="8" hidden="1" customWidth="1"/>
    <col min="8" max="8" width="10.85546875" style="8" hidden="1" customWidth="1"/>
    <col min="9" max="16384" width="10.85546875" style="7"/>
  </cols>
  <sheetData>
    <row r="1" spans="1:9" ht="18" customHeight="1" thickBot="1" x14ac:dyDescent="0.25">
      <c r="A1" s="31" t="s">
        <v>186</v>
      </c>
      <c r="B1" s="32" t="s">
        <v>80</v>
      </c>
      <c r="C1" s="8"/>
      <c r="F1" s="52" t="str">
        <f>HYPERLINK("#Adhérents!A1","Retour")</f>
        <v>Retour</v>
      </c>
      <c r="I1" s="53"/>
    </row>
    <row r="2" spans="1:9" ht="18" customHeight="1" thickBot="1" x14ac:dyDescent="0.25">
      <c r="E2" s="9"/>
    </row>
    <row r="3" spans="1:9" ht="18" customHeight="1" thickBot="1" x14ac:dyDescent="0.25">
      <c r="A3" s="33" t="s">
        <v>48</v>
      </c>
      <c r="B3" s="34" t="s">
        <v>5</v>
      </c>
      <c r="C3" s="33" t="s">
        <v>0</v>
      </c>
      <c r="D3" s="35" t="s">
        <v>46</v>
      </c>
      <c r="E3" s="36" t="s">
        <v>49</v>
      </c>
      <c r="F3" s="37" t="s">
        <v>1</v>
      </c>
      <c r="G3" s="38" t="s">
        <v>47</v>
      </c>
      <c r="H3" s="39" t="s">
        <v>50</v>
      </c>
    </row>
    <row r="4" spans="1:9" ht="18" customHeight="1" x14ac:dyDescent="0.2">
      <c r="A4" s="47">
        <v>42886</v>
      </c>
      <c r="B4" s="10" t="s">
        <v>118</v>
      </c>
      <c r="C4" s="11">
        <v>9</v>
      </c>
      <c r="D4" s="12">
        <f t="shared" ref="D4:D28" si="0">C4+ROW(C4)/1000</f>
        <v>9.0039999999999996</v>
      </c>
      <c r="E4" s="22">
        <f>RANK(D4,$D$4:$D$28)</f>
        <v>1</v>
      </c>
      <c r="F4" s="28">
        <v>3</v>
      </c>
      <c r="G4" s="25">
        <f t="shared" ref="G4:G28" si="1">F4+ROW(F4)/1000</f>
        <v>3.004</v>
      </c>
      <c r="H4" s="13">
        <f>RANK(G4,$G$4:$G$28)</f>
        <v>1</v>
      </c>
    </row>
    <row r="5" spans="1:9" ht="18" customHeight="1" x14ac:dyDescent="0.2">
      <c r="A5" s="48"/>
      <c r="B5" s="10"/>
      <c r="C5" s="14"/>
      <c r="D5" s="15">
        <f t="shared" si="0"/>
        <v>5.0000000000000001E-3</v>
      </c>
      <c r="E5" s="23">
        <f t="shared" ref="E5:E28" si="2">RANK(D5,$D$4:$D$28)</f>
        <v>25</v>
      </c>
      <c r="F5" s="29"/>
      <c r="G5" s="26">
        <f t="shared" si="1"/>
        <v>5.0000000000000001E-3</v>
      </c>
      <c r="H5" s="16">
        <f>RANK(G5,$G$4:$G$28)</f>
        <v>25</v>
      </c>
    </row>
    <row r="6" spans="1:9" ht="18" customHeight="1" x14ac:dyDescent="0.2">
      <c r="A6" s="48"/>
      <c r="B6" s="10"/>
      <c r="C6" s="14"/>
      <c r="D6" s="15">
        <f t="shared" si="0"/>
        <v>6.0000000000000001E-3</v>
      </c>
      <c r="E6" s="23">
        <f t="shared" si="2"/>
        <v>24</v>
      </c>
      <c r="F6" s="29"/>
      <c r="G6" s="26">
        <f t="shared" si="1"/>
        <v>6.0000000000000001E-3</v>
      </c>
      <c r="H6" s="16">
        <f t="shared" ref="H6:H28" si="3">RANK(G6,$G$4:$G$28)</f>
        <v>24</v>
      </c>
    </row>
    <row r="7" spans="1:9" ht="18" customHeight="1" x14ac:dyDescent="0.2">
      <c r="A7" s="48"/>
      <c r="B7" s="10"/>
      <c r="C7" s="14"/>
      <c r="D7" s="15">
        <f t="shared" si="0"/>
        <v>7.0000000000000001E-3</v>
      </c>
      <c r="E7" s="23">
        <f t="shared" si="2"/>
        <v>23</v>
      </c>
      <c r="F7" s="29"/>
      <c r="G7" s="26">
        <f t="shared" si="1"/>
        <v>7.0000000000000001E-3</v>
      </c>
      <c r="H7" s="16">
        <f t="shared" si="3"/>
        <v>23</v>
      </c>
    </row>
    <row r="8" spans="1:9" ht="18" customHeight="1" x14ac:dyDescent="0.2">
      <c r="A8" s="48"/>
      <c r="B8" s="10"/>
      <c r="C8" s="14"/>
      <c r="D8" s="15">
        <f t="shared" si="0"/>
        <v>8.0000000000000002E-3</v>
      </c>
      <c r="E8" s="23">
        <f t="shared" si="2"/>
        <v>22</v>
      </c>
      <c r="F8" s="29"/>
      <c r="G8" s="26">
        <f t="shared" si="1"/>
        <v>8.0000000000000002E-3</v>
      </c>
      <c r="H8" s="16">
        <f t="shared" si="3"/>
        <v>22</v>
      </c>
    </row>
    <row r="9" spans="1:9" ht="18" customHeight="1" x14ac:dyDescent="0.2">
      <c r="A9" s="48"/>
      <c r="B9" s="10"/>
      <c r="C9" s="14"/>
      <c r="D9" s="15">
        <f t="shared" si="0"/>
        <v>8.9999999999999993E-3</v>
      </c>
      <c r="E9" s="23">
        <f t="shared" si="2"/>
        <v>21</v>
      </c>
      <c r="F9" s="29"/>
      <c r="G9" s="26">
        <f t="shared" si="1"/>
        <v>8.9999999999999993E-3</v>
      </c>
      <c r="H9" s="16">
        <f t="shared" si="3"/>
        <v>21</v>
      </c>
    </row>
    <row r="10" spans="1:9" ht="18" customHeight="1" x14ac:dyDescent="0.2">
      <c r="A10" s="48"/>
      <c r="B10" s="10"/>
      <c r="C10" s="14"/>
      <c r="D10" s="15">
        <f t="shared" si="0"/>
        <v>0.01</v>
      </c>
      <c r="E10" s="23">
        <f t="shared" si="2"/>
        <v>20</v>
      </c>
      <c r="F10" s="29"/>
      <c r="G10" s="26">
        <f t="shared" si="1"/>
        <v>0.01</v>
      </c>
      <c r="H10" s="16">
        <f t="shared" si="3"/>
        <v>20</v>
      </c>
    </row>
    <row r="11" spans="1:9" ht="18" customHeight="1" x14ac:dyDescent="0.2">
      <c r="A11" s="48"/>
      <c r="B11" s="10"/>
      <c r="C11" s="14"/>
      <c r="D11" s="15">
        <f t="shared" si="0"/>
        <v>1.0999999999999999E-2</v>
      </c>
      <c r="E11" s="23">
        <f t="shared" si="2"/>
        <v>19</v>
      </c>
      <c r="F11" s="29"/>
      <c r="G11" s="26">
        <f t="shared" si="1"/>
        <v>1.0999999999999999E-2</v>
      </c>
      <c r="H11" s="16">
        <f t="shared" si="3"/>
        <v>19</v>
      </c>
    </row>
    <row r="12" spans="1:9" ht="18" customHeight="1" x14ac:dyDescent="0.2">
      <c r="A12" s="48"/>
      <c r="B12" s="10"/>
      <c r="C12" s="14"/>
      <c r="D12" s="15">
        <f t="shared" si="0"/>
        <v>1.2E-2</v>
      </c>
      <c r="E12" s="23">
        <f t="shared" si="2"/>
        <v>18</v>
      </c>
      <c r="F12" s="29"/>
      <c r="G12" s="26">
        <f t="shared" si="1"/>
        <v>1.2E-2</v>
      </c>
      <c r="H12" s="16">
        <f t="shared" si="3"/>
        <v>18</v>
      </c>
    </row>
    <row r="13" spans="1:9" ht="18" customHeight="1" x14ac:dyDescent="0.2">
      <c r="A13" s="48"/>
      <c r="B13" s="10"/>
      <c r="C13" s="14"/>
      <c r="D13" s="15">
        <f t="shared" si="0"/>
        <v>1.2999999999999999E-2</v>
      </c>
      <c r="E13" s="23">
        <f t="shared" si="2"/>
        <v>17</v>
      </c>
      <c r="F13" s="29"/>
      <c r="G13" s="26">
        <f t="shared" si="1"/>
        <v>1.2999999999999999E-2</v>
      </c>
      <c r="H13" s="16">
        <f t="shared" si="3"/>
        <v>17</v>
      </c>
    </row>
    <row r="14" spans="1:9" ht="18" customHeight="1" x14ac:dyDescent="0.2">
      <c r="A14" s="48"/>
      <c r="B14" s="10"/>
      <c r="C14" s="14"/>
      <c r="D14" s="15">
        <f t="shared" si="0"/>
        <v>1.4E-2</v>
      </c>
      <c r="E14" s="23">
        <f t="shared" si="2"/>
        <v>16</v>
      </c>
      <c r="F14" s="29"/>
      <c r="G14" s="26">
        <f t="shared" si="1"/>
        <v>1.4E-2</v>
      </c>
      <c r="H14" s="16">
        <f t="shared" si="3"/>
        <v>16</v>
      </c>
    </row>
    <row r="15" spans="1:9" ht="18" customHeight="1" x14ac:dyDescent="0.2">
      <c r="A15" s="48"/>
      <c r="B15" s="10"/>
      <c r="C15" s="14"/>
      <c r="D15" s="15">
        <f t="shared" si="0"/>
        <v>1.4999999999999999E-2</v>
      </c>
      <c r="E15" s="23">
        <f t="shared" si="2"/>
        <v>15</v>
      </c>
      <c r="F15" s="29"/>
      <c r="G15" s="26">
        <f t="shared" si="1"/>
        <v>1.4999999999999999E-2</v>
      </c>
      <c r="H15" s="16">
        <f t="shared" si="3"/>
        <v>15</v>
      </c>
    </row>
    <row r="16" spans="1:9" ht="18" customHeight="1" x14ac:dyDescent="0.2">
      <c r="A16" s="48"/>
      <c r="B16" s="10"/>
      <c r="C16" s="14"/>
      <c r="D16" s="15">
        <f t="shared" si="0"/>
        <v>1.6E-2</v>
      </c>
      <c r="E16" s="23">
        <f t="shared" si="2"/>
        <v>14</v>
      </c>
      <c r="F16" s="29"/>
      <c r="G16" s="26">
        <f t="shared" si="1"/>
        <v>1.6E-2</v>
      </c>
      <c r="H16" s="16">
        <f t="shared" si="3"/>
        <v>14</v>
      </c>
    </row>
    <row r="17" spans="1:10" ht="18" customHeight="1" x14ac:dyDescent="0.2">
      <c r="A17" s="48"/>
      <c r="B17" s="10"/>
      <c r="C17" s="14"/>
      <c r="D17" s="15">
        <f t="shared" si="0"/>
        <v>1.7000000000000001E-2</v>
      </c>
      <c r="E17" s="23">
        <f t="shared" si="2"/>
        <v>13</v>
      </c>
      <c r="F17" s="29"/>
      <c r="G17" s="26">
        <f t="shared" si="1"/>
        <v>1.7000000000000001E-2</v>
      </c>
      <c r="H17" s="16">
        <f t="shared" si="3"/>
        <v>13</v>
      </c>
    </row>
    <row r="18" spans="1:10" ht="18" customHeight="1" x14ac:dyDescent="0.2">
      <c r="A18" s="48"/>
      <c r="B18" s="10"/>
      <c r="C18" s="14"/>
      <c r="D18" s="15">
        <f t="shared" si="0"/>
        <v>1.7999999999999999E-2</v>
      </c>
      <c r="E18" s="23">
        <f t="shared" si="2"/>
        <v>12</v>
      </c>
      <c r="F18" s="29"/>
      <c r="G18" s="26">
        <f t="shared" si="1"/>
        <v>1.7999999999999999E-2</v>
      </c>
      <c r="H18" s="16">
        <f t="shared" si="3"/>
        <v>12</v>
      </c>
    </row>
    <row r="19" spans="1:10" ht="18" customHeight="1" x14ac:dyDescent="0.2">
      <c r="A19" s="48"/>
      <c r="B19" s="10"/>
      <c r="C19" s="14"/>
      <c r="D19" s="15">
        <f t="shared" si="0"/>
        <v>1.9E-2</v>
      </c>
      <c r="E19" s="23">
        <f t="shared" si="2"/>
        <v>11</v>
      </c>
      <c r="F19" s="29"/>
      <c r="G19" s="26">
        <f t="shared" si="1"/>
        <v>1.9E-2</v>
      </c>
      <c r="H19" s="16">
        <f t="shared" si="3"/>
        <v>11</v>
      </c>
      <c r="J19" s="17"/>
    </row>
    <row r="20" spans="1:10" ht="18" customHeight="1" x14ac:dyDescent="0.2">
      <c r="A20" s="48"/>
      <c r="B20" s="10"/>
      <c r="C20" s="14"/>
      <c r="D20" s="15">
        <f t="shared" si="0"/>
        <v>0.02</v>
      </c>
      <c r="E20" s="23">
        <f t="shared" si="2"/>
        <v>10</v>
      </c>
      <c r="F20" s="29"/>
      <c r="G20" s="26">
        <f t="shared" si="1"/>
        <v>0.02</v>
      </c>
      <c r="H20" s="16">
        <f t="shared" si="3"/>
        <v>10</v>
      </c>
      <c r="J20" s="17"/>
    </row>
    <row r="21" spans="1:10" ht="18" customHeight="1" x14ac:dyDescent="0.2">
      <c r="A21" s="48"/>
      <c r="B21" s="10"/>
      <c r="C21" s="14"/>
      <c r="D21" s="15">
        <f t="shared" si="0"/>
        <v>2.1000000000000001E-2</v>
      </c>
      <c r="E21" s="23">
        <f t="shared" si="2"/>
        <v>9</v>
      </c>
      <c r="F21" s="29"/>
      <c r="G21" s="26">
        <f t="shared" si="1"/>
        <v>2.1000000000000001E-2</v>
      </c>
      <c r="H21" s="16">
        <f t="shared" si="3"/>
        <v>9</v>
      </c>
    </row>
    <row r="22" spans="1:10" ht="18" customHeight="1" x14ac:dyDescent="0.2">
      <c r="A22" s="48"/>
      <c r="B22" s="10"/>
      <c r="C22" s="14"/>
      <c r="D22" s="15">
        <f t="shared" si="0"/>
        <v>2.1999999999999999E-2</v>
      </c>
      <c r="E22" s="23">
        <f t="shared" si="2"/>
        <v>8</v>
      </c>
      <c r="F22" s="29"/>
      <c r="G22" s="26">
        <f t="shared" si="1"/>
        <v>2.1999999999999999E-2</v>
      </c>
      <c r="H22" s="16">
        <f t="shared" si="3"/>
        <v>8</v>
      </c>
    </row>
    <row r="23" spans="1:10" ht="18" customHeight="1" x14ac:dyDescent="0.2">
      <c r="A23" s="48"/>
      <c r="B23" s="10"/>
      <c r="C23" s="14"/>
      <c r="D23" s="15">
        <f t="shared" si="0"/>
        <v>2.3E-2</v>
      </c>
      <c r="E23" s="23">
        <f t="shared" si="2"/>
        <v>7</v>
      </c>
      <c r="F23" s="29"/>
      <c r="G23" s="26">
        <f t="shared" si="1"/>
        <v>2.3E-2</v>
      </c>
      <c r="H23" s="16">
        <f t="shared" si="3"/>
        <v>7</v>
      </c>
    </row>
    <row r="24" spans="1:10" ht="18" customHeight="1" x14ac:dyDescent="0.2">
      <c r="A24" s="48"/>
      <c r="B24" s="10"/>
      <c r="C24" s="14"/>
      <c r="D24" s="15">
        <f t="shared" si="0"/>
        <v>2.4E-2</v>
      </c>
      <c r="E24" s="23">
        <f t="shared" si="2"/>
        <v>6</v>
      </c>
      <c r="F24" s="29"/>
      <c r="G24" s="26">
        <f t="shared" si="1"/>
        <v>2.4E-2</v>
      </c>
      <c r="H24" s="16">
        <f t="shared" si="3"/>
        <v>6</v>
      </c>
    </row>
    <row r="25" spans="1:10" ht="18" customHeight="1" x14ac:dyDescent="0.2">
      <c r="A25" s="48"/>
      <c r="B25" s="10"/>
      <c r="C25" s="14"/>
      <c r="D25" s="15">
        <f t="shared" si="0"/>
        <v>2.5000000000000001E-2</v>
      </c>
      <c r="E25" s="23">
        <f t="shared" si="2"/>
        <v>5</v>
      </c>
      <c r="F25" s="29"/>
      <c r="G25" s="26">
        <f t="shared" si="1"/>
        <v>2.5000000000000001E-2</v>
      </c>
      <c r="H25" s="16">
        <f t="shared" si="3"/>
        <v>5</v>
      </c>
    </row>
    <row r="26" spans="1:10" ht="18" customHeight="1" x14ac:dyDescent="0.2">
      <c r="A26" s="48"/>
      <c r="B26" s="10"/>
      <c r="C26" s="14"/>
      <c r="D26" s="15">
        <f t="shared" si="0"/>
        <v>2.5999999999999999E-2</v>
      </c>
      <c r="E26" s="23">
        <f t="shared" si="2"/>
        <v>4</v>
      </c>
      <c r="F26" s="29"/>
      <c r="G26" s="26">
        <f t="shared" si="1"/>
        <v>2.5999999999999999E-2</v>
      </c>
      <c r="H26" s="16">
        <f t="shared" si="3"/>
        <v>4</v>
      </c>
    </row>
    <row r="27" spans="1:10" ht="18" customHeight="1" x14ac:dyDescent="0.2">
      <c r="A27" s="48"/>
      <c r="B27" s="10"/>
      <c r="C27" s="14"/>
      <c r="D27" s="15">
        <f t="shared" si="0"/>
        <v>2.7E-2</v>
      </c>
      <c r="E27" s="23">
        <f t="shared" si="2"/>
        <v>3</v>
      </c>
      <c r="F27" s="29"/>
      <c r="G27" s="26">
        <f t="shared" si="1"/>
        <v>2.7E-2</v>
      </c>
      <c r="H27" s="16">
        <f t="shared" si="3"/>
        <v>3</v>
      </c>
    </row>
    <row r="28" spans="1:10" ht="18" customHeight="1" thickBot="1" x14ac:dyDescent="0.25">
      <c r="A28" s="49"/>
      <c r="B28" s="18"/>
      <c r="C28" s="19"/>
      <c r="D28" s="20">
        <f t="shared" si="0"/>
        <v>2.8000000000000001E-2</v>
      </c>
      <c r="E28" s="24">
        <f t="shared" si="2"/>
        <v>2</v>
      </c>
      <c r="F28" s="30"/>
      <c r="G28" s="27">
        <f t="shared" si="1"/>
        <v>2.8000000000000001E-2</v>
      </c>
      <c r="H28" s="21">
        <f t="shared" si="3"/>
        <v>2</v>
      </c>
    </row>
    <row r="29" spans="1:10" ht="18" customHeight="1" x14ac:dyDescent="0.2">
      <c r="B29" s="40" t="s">
        <v>54</v>
      </c>
      <c r="C29" s="43">
        <f>SUM(C4:C28)</f>
        <v>9</v>
      </c>
      <c r="F29" s="45">
        <f>SUM(F4:F28)</f>
        <v>3</v>
      </c>
    </row>
    <row r="30" spans="1:10" ht="21.95" customHeight="1" thickBot="1" x14ac:dyDescent="0.3">
      <c r="B30" s="41" t="s">
        <v>55</v>
      </c>
      <c r="C30" s="44">
        <f>INDEX(C4:C28,MATCH(1,E4:E28,0))+INDEX(C4:C28,MATCH(2,E4:E28,0))+INDEX(C4:C28,MATCH(3,E4:E28,0))+INDEX(C4:C28,MATCH(4,E4:E28,0))+INDEX(C4:C28,MATCH(5,E4:E28,0))</f>
        <v>9</v>
      </c>
      <c r="D30" s="42"/>
      <c r="E30" s="42"/>
      <c r="F30" s="46">
        <f>INDEX(F4:F28,MATCH(1,H4:H28,0))+INDEX(F4:F28,MATCH(2,H4:H28,0))+INDEX(F4:F28,MATCH(3,H4:H28,0))+INDEX(F4:F28,MATCH(4,H4:H28,0))+INDEX(F4:F28,MATCH(5,H4:H28,0))</f>
        <v>3</v>
      </c>
    </row>
  </sheetData>
  <sheetProtection sheet="1" objects="1" scenarios="1" selectLockedCells="1" sort="0" autoFilter="0"/>
  <autoFilter ref="A3:H3">
    <sortState ref="A6:H30">
      <sortCondition ref="A5:A30"/>
    </sortState>
  </autoFilter>
  <conditionalFormatting sqref="C4:C28">
    <cfRule type="cellIs" dxfId="50" priority="1" operator="greaterThan">
      <formula>36</formula>
    </cfRule>
  </conditionalFormatting>
  <pageMargins left="0.78740157499999996" right="0.78740157499999996" top="0.984251969" bottom="0.984251969" header="0.4921259845" footer="0.4921259845"/>
  <pageSetup paperSize="9" orientation="portrait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3" enableFormatConditionsCalculation="0"/>
  <dimension ref="A1:J30"/>
  <sheetViews>
    <sheetView workbookViewId="0"/>
  </sheetViews>
  <sheetFormatPr baseColWidth="10" defaultColWidth="10.85546875" defaultRowHeight="15" x14ac:dyDescent="0.2"/>
  <cols>
    <col min="1" max="1" width="26.7109375" style="7" customWidth="1"/>
    <col min="2" max="2" width="24.28515625" style="7" customWidth="1"/>
    <col min="3" max="3" width="10.85546875" style="7"/>
    <col min="4" max="4" width="11.42578125" style="8" hidden="1" customWidth="1"/>
    <col min="5" max="5" width="10.85546875" style="8" hidden="1" customWidth="1"/>
    <col min="6" max="6" width="10.85546875" style="7"/>
    <col min="7" max="7" width="11.42578125" style="8" hidden="1" customWidth="1"/>
    <col min="8" max="8" width="10.85546875" style="8" hidden="1" customWidth="1"/>
    <col min="9" max="16384" width="10.85546875" style="7"/>
  </cols>
  <sheetData>
    <row r="1" spans="1:8" ht="18" customHeight="1" thickBot="1" x14ac:dyDescent="0.25">
      <c r="A1" s="31" t="s">
        <v>14</v>
      </c>
      <c r="B1" s="32" t="s">
        <v>62</v>
      </c>
      <c r="C1" s="8"/>
      <c r="F1" s="55" t="str">
        <f>HYPERLINK("#Adhérents!A1","Retour")</f>
        <v>Retour</v>
      </c>
    </row>
    <row r="2" spans="1:8" ht="18" customHeight="1" thickBot="1" x14ac:dyDescent="0.25">
      <c r="E2" s="9"/>
    </row>
    <row r="3" spans="1:8" ht="18" customHeight="1" thickBot="1" x14ac:dyDescent="0.25">
      <c r="A3" s="33" t="s">
        <v>48</v>
      </c>
      <c r="B3" s="34" t="s">
        <v>5</v>
      </c>
      <c r="C3" s="33" t="s">
        <v>0</v>
      </c>
      <c r="D3" s="35" t="s">
        <v>46</v>
      </c>
      <c r="E3" s="36" t="s">
        <v>49</v>
      </c>
      <c r="F3" s="37" t="s">
        <v>1</v>
      </c>
      <c r="G3" s="38" t="s">
        <v>47</v>
      </c>
      <c r="H3" s="39" t="s">
        <v>50</v>
      </c>
    </row>
    <row r="4" spans="1:8" ht="18" customHeight="1" x14ac:dyDescent="0.2">
      <c r="A4" s="47">
        <v>42636</v>
      </c>
      <c r="B4" s="10" t="s">
        <v>85</v>
      </c>
      <c r="C4" s="11">
        <v>15</v>
      </c>
      <c r="D4" s="12">
        <f t="shared" ref="D4:D13" si="0">C4+ROW(C4)/1000</f>
        <v>15.004</v>
      </c>
      <c r="E4" s="22">
        <f>RANK(D4,$D$4:$D$28)</f>
        <v>6</v>
      </c>
      <c r="F4" s="28">
        <v>1</v>
      </c>
      <c r="G4" s="25">
        <f t="shared" ref="G4:G28" si="1">F4+ROW(F4)/1000</f>
        <v>1.004</v>
      </c>
      <c r="H4" s="13">
        <f>RANK(G4,$G$4:$G$28)</f>
        <v>8</v>
      </c>
    </row>
    <row r="5" spans="1:8" ht="18" customHeight="1" x14ac:dyDescent="0.2">
      <c r="A5" s="48">
        <v>42658</v>
      </c>
      <c r="B5" s="10" t="s">
        <v>91</v>
      </c>
      <c r="C5" s="14">
        <v>40</v>
      </c>
      <c r="D5" s="15">
        <f t="shared" si="0"/>
        <v>40.005000000000003</v>
      </c>
      <c r="E5" s="23">
        <f t="shared" ref="E5:E28" si="2">RANK(D5,$D$4:$D$28)</f>
        <v>1</v>
      </c>
      <c r="F5" s="29">
        <v>11</v>
      </c>
      <c r="G5" s="26">
        <f t="shared" si="1"/>
        <v>11.005000000000001</v>
      </c>
      <c r="H5" s="16">
        <f>RANK(G5,$G$4:$G$28)</f>
        <v>1</v>
      </c>
    </row>
    <row r="6" spans="1:8" ht="18" customHeight="1" x14ac:dyDescent="0.2">
      <c r="A6" s="48">
        <v>42679</v>
      </c>
      <c r="B6" s="10" t="s">
        <v>94</v>
      </c>
      <c r="C6" s="14">
        <v>36</v>
      </c>
      <c r="D6" s="15">
        <f t="shared" si="0"/>
        <v>36.006</v>
      </c>
      <c r="E6" s="23">
        <f t="shared" si="2"/>
        <v>2</v>
      </c>
      <c r="F6" s="29">
        <v>6</v>
      </c>
      <c r="G6" s="26">
        <f t="shared" si="1"/>
        <v>6.0060000000000002</v>
      </c>
      <c r="H6" s="16">
        <f t="shared" ref="H6:H28" si="3">RANK(G6,$G$4:$G$28)</f>
        <v>4</v>
      </c>
    </row>
    <row r="7" spans="1:8" ht="18" customHeight="1" x14ac:dyDescent="0.2">
      <c r="A7" s="48">
        <v>42812</v>
      </c>
      <c r="B7" s="10" t="s">
        <v>114</v>
      </c>
      <c r="C7" s="14">
        <v>18</v>
      </c>
      <c r="D7" s="15">
        <f t="shared" si="0"/>
        <v>18.007000000000001</v>
      </c>
      <c r="E7" s="23">
        <f t="shared" si="2"/>
        <v>5</v>
      </c>
      <c r="F7" s="29">
        <v>6</v>
      </c>
      <c r="G7" s="26">
        <f t="shared" si="1"/>
        <v>6.0069999999999997</v>
      </c>
      <c r="H7" s="16">
        <f t="shared" si="3"/>
        <v>3</v>
      </c>
    </row>
    <row r="8" spans="1:8" ht="18" customHeight="1" x14ac:dyDescent="0.2">
      <c r="A8" s="48">
        <v>42818</v>
      </c>
      <c r="B8" s="10" t="s">
        <v>115</v>
      </c>
      <c r="C8" s="14">
        <v>30</v>
      </c>
      <c r="D8" s="15">
        <f t="shared" si="0"/>
        <v>30.007999999999999</v>
      </c>
      <c r="E8" s="23">
        <f t="shared" si="2"/>
        <v>3</v>
      </c>
      <c r="F8" s="29">
        <v>7</v>
      </c>
      <c r="G8" s="26">
        <f t="shared" si="1"/>
        <v>7.008</v>
      </c>
      <c r="H8" s="16">
        <f t="shared" si="3"/>
        <v>2</v>
      </c>
    </row>
    <row r="9" spans="1:8" ht="18" customHeight="1" x14ac:dyDescent="0.2">
      <c r="A9" s="48">
        <v>42829</v>
      </c>
      <c r="B9" s="10" t="s">
        <v>118</v>
      </c>
      <c r="C9" s="14">
        <v>9</v>
      </c>
      <c r="D9" s="15">
        <f t="shared" si="0"/>
        <v>9.0090000000000003</v>
      </c>
      <c r="E9" s="23">
        <f t="shared" si="2"/>
        <v>8</v>
      </c>
      <c r="F9" s="29">
        <v>3</v>
      </c>
      <c r="G9" s="26">
        <f t="shared" si="1"/>
        <v>3.0089999999999999</v>
      </c>
      <c r="H9" s="16">
        <f t="shared" si="3"/>
        <v>6</v>
      </c>
    </row>
    <row r="10" spans="1:8" ht="18" customHeight="1" x14ac:dyDescent="0.2">
      <c r="A10" s="48">
        <v>42847</v>
      </c>
      <c r="B10" s="10" t="s">
        <v>123</v>
      </c>
      <c r="C10" s="14">
        <v>22</v>
      </c>
      <c r="D10" s="15">
        <f t="shared" si="0"/>
        <v>22.01</v>
      </c>
      <c r="E10" s="23">
        <f t="shared" si="2"/>
        <v>4</v>
      </c>
      <c r="F10" s="29">
        <v>1</v>
      </c>
      <c r="G10" s="26">
        <f t="shared" si="1"/>
        <v>1.01</v>
      </c>
      <c r="H10" s="16">
        <f t="shared" si="3"/>
        <v>7</v>
      </c>
    </row>
    <row r="11" spans="1:8" ht="18" customHeight="1" x14ac:dyDescent="0.2">
      <c r="A11" s="48">
        <v>42857</v>
      </c>
      <c r="B11" s="10" t="s">
        <v>118</v>
      </c>
      <c r="C11" s="14">
        <v>9</v>
      </c>
      <c r="D11" s="15">
        <f t="shared" si="0"/>
        <v>9.0109999999999992</v>
      </c>
      <c r="E11" s="23">
        <f t="shared" si="2"/>
        <v>7</v>
      </c>
      <c r="F11" s="29">
        <v>3</v>
      </c>
      <c r="G11" s="26">
        <f t="shared" si="1"/>
        <v>3.0110000000000001</v>
      </c>
      <c r="H11" s="16">
        <f t="shared" si="3"/>
        <v>5</v>
      </c>
    </row>
    <row r="12" spans="1:8" ht="18" customHeight="1" x14ac:dyDescent="0.2">
      <c r="A12" s="48"/>
      <c r="B12" s="10"/>
      <c r="C12" s="14"/>
      <c r="D12" s="15">
        <f t="shared" si="0"/>
        <v>1.2E-2</v>
      </c>
      <c r="E12" s="23">
        <f t="shared" si="2"/>
        <v>25</v>
      </c>
      <c r="F12" s="29"/>
      <c r="G12" s="26">
        <f t="shared" si="1"/>
        <v>1.2E-2</v>
      </c>
      <c r="H12" s="16">
        <f t="shared" si="3"/>
        <v>25</v>
      </c>
    </row>
    <row r="13" spans="1:8" ht="18" customHeight="1" x14ac:dyDescent="0.2">
      <c r="A13" s="48"/>
      <c r="B13" s="10"/>
      <c r="C13" s="14"/>
      <c r="D13" s="15">
        <f t="shared" si="0"/>
        <v>1.2999999999999999E-2</v>
      </c>
      <c r="E13" s="23">
        <f t="shared" si="2"/>
        <v>24</v>
      </c>
      <c r="F13" s="29"/>
      <c r="G13" s="26">
        <f t="shared" si="1"/>
        <v>1.2999999999999999E-2</v>
      </c>
      <c r="H13" s="16">
        <f t="shared" si="3"/>
        <v>24</v>
      </c>
    </row>
    <row r="14" spans="1:8" ht="18" customHeight="1" x14ac:dyDescent="0.2">
      <c r="A14" s="48"/>
      <c r="B14" s="10"/>
      <c r="C14" s="14"/>
      <c r="D14" s="15">
        <f t="shared" ref="D14:D17" si="4">C14+ROW(C14)/1000</f>
        <v>1.4E-2</v>
      </c>
      <c r="E14" s="23">
        <f t="shared" si="2"/>
        <v>23</v>
      </c>
      <c r="F14" s="29"/>
      <c r="G14" s="26">
        <f t="shared" si="1"/>
        <v>1.4E-2</v>
      </c>
      <c r="H14" s="16">
        <f t="shared" si="3"/>
        <v>23</v>
      </c>
    </row>
    <row r="15" spans="1:8" ht="18" customHeight="1" x14ac:dyDescent="0.2">
      <c r="A15" s="48"/>
      <c r="B15" s="10"/>
      <c r="C15" s="14"/>
      <c r="D15" s="15">
        <f t="shared" si="4"/>
        <v>1.4999999999999999E-2</v>
      </c>
      <c r="E15" s="23">
        <f t="shared" si="2"/>
        <v>22</v>
      </c>
      <c r="F15" s="29"/>
      <c r="G15" s="26">
        <f t="shared" si="1"/>
        <v>1.4999999999999999E-2</v>
      </c>
      <c r="H15" s="16">
        <f t="shared" si="3"/>
        <v>22</v>
      </c>
    </row>
    <row r="16" spans="1:8" ht="18" customHeight="1" x14ac:dyDescent="0.2">
      <c r="A16" s="48"/>
      <c r="B16" s="10"/>
      <c r="C16" s="14"/>
      <c r="D16" s="15">
        <f t="shared" si="4"/>
        <v>1.6E-2</v>
      </c>
      <c r="E16" s="23">
        <f t="shared" si="2"/>
        <v>21</v>
      </c>
      <c r="F16" s="29"/>
      <c r="G16" s="26">
        <f t="shared" si="1"/>
        <v>1.6E-2</v>
      </c>
      <c r="H16" s="16">
        <f t="shared" si="3"/>
        <v>21</v>
      </c>
    </row>
    <row r="17" spans="1:10" ht="18" customHeight="1" x14ac:dyDescent="0.2">
      <c r="A17" s="48"/>
      <c r="B17" s="10"/>
      <c r="C17" s="14"/>
      <c r="D17" s="15">
        <f t="shared" si="4"/>
        <v>1.7000000000000001E-2</v>
      </c>
      <c r="E17" s="23">
        <f t="shared" si="2"/>
        <v>20</v>
      </c>
      <c r="F17" s="29"/>
      <c r="G17" s="26">
        <f t="shared" si="1"/>
        <v>1.7000000000000001E-2</v>
      </c>
      <c r="H17" s="16">
        <f t="shared" si="3"/>
        <v>20</v>
      </c>
    </row>
    <row r="18" spans="1:10" ht="18" customHeight="1" x14ac:dyDescent="0.2">
      <c r="A18" s="48"/>
      <c r="B18" s="10"/>
      <c r="C18" s="14"/>
      <c r="D18" s="15">
        <f t="shared" ref="D18:D28" si="5">C18+ROW(C18)/1000</f>
        <v>1.7999999999999999E-2</v>
      </c>
      <c r="E18" s="23">
        <f t="shared" si="2"/>
        <v>19</v>
      </c>
      <c r="F18" s="29"/>
      <c r="G18" s="26">
        <f t="shared" si="1"/>
        <v>1.7999999999999999E-2</v>
      </c>
      <c r="H18" s="16">
        <f t="shared" si="3"/>
        <v>19</v>
      </c>
    </row>
    <row r="19" spans="1:10" ht="18" customHeight="1" x14ac:dyDescent="0.2">
      <c r="A19" s="48"/>
      <c r="B19" s="10"/>
      <c r="C19" s="14"/>
      <c r="D19" s="15">
        <f t="shared" si="5"/>
        <v>1.9E-2</v>
      </c>
      <c r="E19" s="23">
        <f t="shared" si="2"/>
        <v>18</v>
      </c>
      <c r="F19" s="29"/>
      <c r="G19" s="26">
        <f t="shared" si="1"/>
        <v>1.9E-2</v>
      </c>
      <c r="H19" s="16">
        <f t="shared" si="3"/>
        <v>18</v>
      </c>
      <c r="J19" s="17"/>
    </row>
    <row r="20" spans="1:10" ht="18" customHeight="1" x14ac:dyDescent="0.2">
      <c r="A20" s="48"/>
      <c r="B20" s="10"/>
      <c r="C20" s="14"/>
      <c r="D20" s="15">
        <f t="shared" si="5"/>
        <v>0.02</v>
      </c>
      <c r="E20" s="23">
        <f t="shared" si="2"/>
        <v>17</v>
      </c>
      <c r="F20" s="29"/>
      <c r="G20" s="26">
        <f t="shared" si="1"/>
        <v>0.02</v>
      </c>
      <c r="H20" s="16">
        <f t="shared" si="3"/>
        <v>17</v>
      </c>
      <c r="J20" s="17"/>
    </row>
    <row r="21" spans="1:10" ht="18" customHeight="1" x14ac:dyDescent="0.2">
      <c r="A21" s="48"/>
      <c r="B21" s="10"/>
      <c r="C21" s="14"/>
      <c r="D21" s="15">
        <f t="shared" si="5"/>
        <v>2.1000000000000001E-2</v>
      </c>
      <c r="E21" s="23">
        <f t="shared" si="2"/>
        <v>16</v>
      </c>
      <c r="F21" s="29"/>
      <c r="G21" s="26">
        <f t="shared" si="1"/>
        <v>2.1000000000000001E-2</v>
      </c>
      <c r="H21" s="16">
        <f t="shared" si="3"/>
        <v>16</v>
      </c>
    </row>
    <row r="22" spans="1:10" ht="18" customHeight="1" x14ac:dyDescent="0.2">
      <c r="A22" s="48"/>
      <c r="B22" s="10"/>
      <c r="C22" s="14"/>
      <c r="D22" s="15">
        <f t="shared" si="5"/>
        <v>2.1999999999999999E-2</v>
      </c>
      <c r="E22" s="23">
        <f t="shared" si="2"/>
        <v>15</v>
      </c>
      <c r="F22" s="29"/>
      <c r="G22" s="26">
        <f t="shared" si="1"/>
        <v>2.1999999999999999E-2</v>
      </c>
      <c r="H22" s="16">
        <f t="shared" si="3"/>
        <v>15</v>
      </c>
    </row>
    <row r="23" spans="1:10" ht="18" customHeight="1" x14ac:dyDescent="0.2">
      <c r="A23" s="48"/>
      <c r="B23" s="10"/>
      <c r="C23" s="14"/>
      <c r="D23" s="15">
        <f t="shared" si="5"/>
        <v>2.3E-2</v>
      </c>
      <c r="E23" s="23">
        <f t="shared" si="2"/>
        <v>14</v>
      </c>
      <c r="F23" s="29"/>
      <c r="G23" s="26">
        <f t="shared" si="1"/>
        <v>2.3E-2</v>
      </c>
      <c r="H23" s="16">
        <f t="shared" si="3"/>
        <v>14</v>
      </c>
    </row>
    <row r="24" spans="1:10" ht="18" customHeight="1" x14ac:dyDescent="0.2">
      <c r="A24" s="48"/>
      <c r="B24" s="10"/>
      <c r="C24" s="14"/>
      <c r="D24" s="15">
        <f t="shared" si="5"/>
        <v>2.4E-2</v>
      </c>
      <c r="E24" s="23">
        <f t="shared" si="2"/>
        <v>13</v>
      </c>
      <c r="F24" s="29"/>
      <c r="G24" s="26">
        <f t="shared" si="1"/>
        <v>2.4E-2</v>
      </c>
      <c r="H24" s="16">
        <f t="shared" si="3"/>
        <v>13</v>
      </c>
    </row>
    <row r="25" spans="1:10" ht="18" customHeight="1" x14ac:dyDescent="0.2">
      <c r="A25" s="48"/>
      <c r="B25" s="10"/>
      <c r="C25" s="14"/>
      <c r="D25" s="15">
        <f t="shared" si="5"/>
        <v>2.5000000000000001E-2</v>
      </c>
      <c r="E25" s="23">
        <f t="shared" si="2"/>
        <v>12</v>
      </c>
      <c r="F25" s="29"/>
      <c r="G25" s="26">
        <f t="shared" si="1"/>
        <v>2.5000000000000001E-2</v>
      </c>
      <c r="H25" s="16">
        <f t="shared" si="3"/>
        <v>12</v>
      </c>
    </row>
    <row r="26" spans="1:10" ht="18" customHeight="1" x14ac:dyDescent="0.2">
      <c r="A26" s="48"/>
      <c r="B26" s="10"/>
      <c r="C26" s="14"/>
      <c r="D26" s="15">
        <f t="shared" si="5"/>
        <v>2.5999999999999999E-2</v>
      </c>
      <c r="E26" s="23">
        <f t="shared" si="2"/>
        <v>11</v>
      </c>
      <c r="F26" s="29"/>
      <c r="G26" s="26">
        <f t="shared" si="1"/>
        <v>2.5999999999999999E-2</v>
      </c>
      <c r="H26" s="16">
        <f t="shared" si="3"/>
        <v>11</v>
      </c>
    </row>
    <row r="27" spans="1:10" ht="18" customHeight="1" x14ac:dyDescent="0.2">
      <c r="A27" s="48"/>
      <c r="B27" s="10"/>
      <c r="C27" s="14"/>
      <c r="D27" s="15">
        <f t="shared" si="5"/>
        <v>2.7E-2</v>
      </c>
      <c r="E27" s="23">
        <f t="shared" si="2"/>
        <v>10</v>
      </c>
      <c r="F27" s="29"/>
      <c r="G27" s="26">
        <f t="shared" si="1"/>
        <v>2.7E-2</v>
      </c>
      <c r="H27" s="16">
        <f t="shared" si="3"/>
        <v>10</v>
      </c>
    </row>
    <row r="28" spans="1:10" ht="18" customHeight="1" thickBot="1" x14ac:dyDescent="0.25">
      <c r="A28" s="49"/>
      <c r="B28" s="18"/>
      <c r="C28" s="19"/>
      <c r="D28" s="20">
        <f t="shared" si="5"/>
        <v>2.8000000000000001E-2</v>
      </c>
      <c r="E28" s="24">
        <f t="shared" si="2"/>
        <v>9</v>
      </c>
      <c r="F28" s="30"/>
      <c r="G28" s="27">
        <f t="shared" si="1"/>
        <v>2.8000000000000001E-2</v>
      </c>
      <c r="H28" s="21">
        <f t="shared" si="3"/>
        <v>9</v>
      </c>
    </row>
    <row r="29" spans="1:10" ht="18" customHeight="1" x14ac:dyDescent="0.2">
      <c r="B29" s="40" t="s">
        <v>54</v>
      </c>
      <c r="C29" s="43">
        <f>SUM(C4:C28)</f>
        <v>179</v>
      </c>
      <c r="F29" s="45">
        <f>SUM(F4:F28)</f>
        <v>38</v>
      </c>
    </row>
    <row r="30" spans="1:10" ht="21.95" customHeight="1" thickBot="1" x14ac:dyDescent="0.3">
      <c r="B30" s="41" t="s">
        <v>55</v>
      </c>
      <c r="C30" s="44">
        <f>INDEX(C4:C28,MATCH(1,E4:E28,0))+INDEX(C4:C28,MATCH(2,E4:E28,0))+INDEX(C4:C28,MATCH(3,E4:E28,0))+INDEX(C4:C28,MATCH(4,E4:E28,0))+INDEX(C4:C28,MATCH(5,E4:E28,0))</f>
        <v>146</v>
      </c>
      <c r="D30" s="42"/>
      <c r="E30" s="42"/>
      <c r="F30" s="46">
        <f>INDEX(F4:F28,MATCH(1,H4:H28,0))+INDEX(F4:F28,MATCH(2,H4:H28,0))+INDEX(F4:F28,MATCH(3,H4:H28,0))+INDEX(F4:F28,MATCH(4,H4:H28,0))+INDEX(F4:F28,MATCH(5,H4:H28,0))</f>
        <v>33</v>
      </c>
    </row>
  </sheetData>
  <sheetProtection sheet="1" objects="1" scenarios="1" selectLockedCells="1" sort="0" autoFilter="0"/>
  <autoFilter ref="A3:H3">
    <sortState ref="A6:H30">
      <sortCondition ref="A5:A30"/>
    </sortState>
  </autoFilter>
  <conditionalFormatting sqref="C4:C28">
    <cfRule type="cellIs" dxfId="49" priority="1" operator="greaterThan">
      <formula>36</formula>
    </cfRule>
  </conditionalFormatting>
  <pageMargins left="0.78740157499999996" right="0.78740157499999996" top="0.984251969" bottom="0.984251969" header="0.4921259845" footer="0.4921259845"/>
  <pageSetup paperSize="9"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0" enableFormatConditionsCalculation="0"/>
  <dimension ref="A1:I30"/>
  <sheetViews>
    <sheetView workbookViewId="0"/>
  </sheetViews>
  <sheetFormatPr baseColWidth="10" defaultColWidth="10.85546875" defaultRowHeight="15" x14ac:dyDescent="0.2"/>
  <cols>
    <col min="1" max="1" width="26.7109375" style="7" customWidth="1"/>
    <col min="2" max="2" width="24.140625" style="7" customWidth="1"/>
    <col min="3" max="3" width="10.85546875" style="7"/>
    <col min="4" max="4" width="11.42578125" style="8" hidden="1" customWidth="1"/>
    <col min="5" max="5" width="10.85546875" style="8" hidden="1" customWidth="1"/>
    <col min="6" max="6" width="10.85546875" style="7"/>
    <col min="7" max="7" width="11.42578125" style="8" hidden="1" customWidth="1"/>
    <col min="8" max="8" width="10.85546875" style="8" hidden="1" customWidth="1"/>
    <col min="9" max="16384" width="10.85546875" style="7"/>
  </cols>
  <sheetData>
    <row r="1" spans="1:8" ht="18" customHeight="1" thickBot="1" x14ac:dyDescent="0.25">
      <c r="A1" s="31" t="s">
        <v>14</v>
      </c>
      <c r="B1" s="32" t="s">
        <v>51</v>
      </c>
      <c r="C1" s="8"/>
      <c r="F1" s="55" t="str">
        <f>HYPERLINK("#Adhérents!A1","Retour")</f>
        <v>Retour</v>
      </c>
    </row>
    <row r="2" spans="1:8" ht="18" customHeight="1" thickBot="1" x14ac:dyDescent="0.25">
      <c r="E2" s="9"/>
    </row>
    <row r="3" spans="1:8" ht="18" customHeight="1" thickBot="1" x14ac:dyDescent="0.25">
      <c r="A3" s="33" t="s">
        <v>48</v>
      </c>
      <c r="B3" s="34" t="s">
        <v>5</v>
      </c>
      <c r="C3" s="33" t="s">
        <v>0</v>
      </c>
      <c r="D3" s="35" t="s">
        <v>46</v>
      </c>
      <c r="E3" s="36" t="s">
        <v>49</v>
      </c>
      <c r="F3" s="37" t="s">
        <v>1</v>
      </c>
      <c r="G3" s="38" t="s">
        <v>47</v>
      </c>
      <c r="H3" s="39" t="s">
        <v>50</v>
      </c>
    </row>
    <row r="4" spans="1:8" ht="18" customHeight="1" x14ac:dyDescent="0.2">
      <c r="A4" s="47">
        <v>42636</v>
      </c>
      <c r="B4" s="10" t="s">
        <v>85</v>
      </c>
      <c r="C4" s="11">
        <v>29</v>
      </c>
      <c r="D4" s="12">
        <f t="shared" ref="D4:D13" si="0">C4+ROW(C4)/1000</f>
        <v>29.004000000000001</v>
      </c>
      <c r="E4" s="22">
        <f>RANK(D4,$D$4:$D$28)</f>
        <v>4</v>
      </c>
      <c r="F4" s="28">
        <v>11</v>
      </c>
      <c r="G4" s="25">
        <f t="shared" ref="G4:G28" si="1">F4+ROW(F4)/1000</f>
        <v>11.004</v>
      </c>
      <c r="H4" s="13">
        <f>RANK(G4,$G$4:$G$28)</f>
        <v>3</v>
      </c>
    </row>
    <row r="5" spans="1:8" ht="18" customHeight="1" x14ac:dyDescent="0.2">
      <c r="A5" s="48">
        <v>42637</v>
      </c>
      <c r="B5" s="10" t="s">
        <v>86</v>
      </c>
      <c r="C5" s="14">
        <v>27</v>
      </c>
      <c r="D5" s="15">
        <f t="shared" si="0"/>
        <v>27.004999999999999</v>
      </c>
      <c r="E5" s="23">
        <f t="shared" ref="E5:E28" si="2">RANK(D5,$D$4:$D$28)</f>
        <v>5</v>
      </c>
      <c r="F5" s="29">
        <v>9</v>
      </c>
      <c r="G5" s="26">
        <f t="shared" si="1"/>
        <v>9.0050000000000008</v>
      </c>
      <c r="H5" s="16">
        <f>RANK(G5,$G$4:$G$28)</f>
        <v>5</v>
      </c>
    </row>
    <row r="6" spans="1:8" ht="18" customHeight="1" x14ac:dyDescent="0.2">
      <c r="A6" s="48">
        <v>42643</v>
      </c>
      <c r="B6" s="10" t="s">
        <v>90</v>
      </c>
      <c r="C6" s="14">
        <v>25</v>
      </c>
      <c r="D6" s="15">
        <f t="shared" si="0"/>
        <v>25.006</v>
      </c>
      <c r="E6" s="23">
        <f t="shared" si="2"/>
        <v>7</v>
      </c>
      <c r="F6" s="29">
        <v>8</v>
      </c>
      <c r="G6" s="26">
        <f t="shared" si="1"/>
        <v>8.0060000000000002</v>
      </c>
      <c r="H6" s="16">
        <f t="shared" ref="H6:H28" si="3">RANK(G6,$G$4:$G$28)</f>
        <v>7</v>
      </c>
    </row>
    <row r="7" spans="1:8" ht="18" customHeight="1" x14ac:dyDescent="0.2">
      <c r="A7" s="48">
        <v>42658</v>
      </c>
      <c r="B7" s="10" t="s">
        <v>91</v>
      </c>
      <c r="C7" s="14">
        <v>34</v>
      </c>
      <c r="D7" s="15">
        <f t="shared" si="0"/>
        <v>34.006999999999998</v>
      </c>
      <c r="E7" s="23">
        <f t="shared" si="2"/>
        <v>1</v>
      </c>
      <c r="F7" s="29">
        <v>13</v>
      </c>
      <c r="G7" s="26">
        <f t="shared" si="1"/>
        <v>13.007</v>
      </c>
      <c r="H7" s="16">
        <f t="shared" si="3"/>
        <v>1</v>
      </c>
    </row>
    <row r="8" spans="1:8" ht="18" customHeight="1" x14ac:dyDescent="0.2">
      <c r="A8" s="48">
        <v>42679</v>
      </c>
      <c r="B8" s="10" t="s">
        <v>94</v>
      </c>
      <c r="C8" s="14">
        <v>29</v>
      </c>
      <c r="D8" s="15">
        <f t="shared" si="0"/>
        <v>29.007999999999999</v>
      </c>
      <c r="E8" s="23">
        <f t="shared" si="2"/>
        <v>3</v>
      </c>
      <c r="F8" s="29">
        <v>6</v>
      </c>
      <c r="G8" s="26">
        <f t="shared" si="1"/>
        <v>6.008</v>
      </c>
      <c r="H8" s="16">
        <f t="shared" si="3"/>
        <v>15</v>
      </c>
    </row>
    <row r="9" spans="1:8" ht="18" customHeight="1" x14ac:dyDescent="0.2">
      <c r="A9" s="48">
        <v>42681</v>
      </c>
      <c r="B9" s="10" t="s">
        <v>95</v>
      </c>
      <c r="C9" s="14">
        <v>18</v>
      </c>
      <c r="D9" s="15">
        <f t="shared" si="0"/>
        <v>18.009</v>
      </c>
      <c r="E9" s="23">
        <f t="shared" si="2"/>
        <v>16</v>
      </c>
      <c r="F9" s="29">
        <v>6</v>
      </c>
      <c r="G9" s="26">
        <f t="shared" si="1"/>
        <v>6.0090000000000003</v>
      </c>
      <c r="H9" s="16">
        <f t="shared" si="3"/>
        <v>14</v>
      </c>
    </row>
    <row r="10" spans="1:8" ht="18" customHeight="1" x14ac:dyDescent="0.2">
      <c r="A10" s="48">
        <v>42712</v>
      </c>
      <c r="B10" s="10" t="s">
        <v>101</v>
      </c>
      <c r="C10" s="14">
        <v>18</v>
      </c>
      <c r="D10" s="15">
        <f t="shared" si="0"/>
        <v>18.010000000000002</v>
      </c>
      <c r="E10" s="23">
        <f t="shared" si="2"/>
        <v>15</v>
      </c>
      <c r="F10" s="29">
        <v>6</v>
      </c>
      <c r="G10" s="26">
        <f t="shared" si="1"/>
        <v>6.01</v>
      </c>
      <c r="H10" s="16">
        <f t="shared" si="3"/>
        <v>13</v>
      </c>
    </row>
    <row r="11" spans="1:8" ht="18" customHeight="1" x14ac:dyDescent="0.2">
      <c r="A11" s="48">
        <v>42721</v>
      </c>
      <c r="B11" s="10" t="s">
        <v>103</v>
      </c>
      <c r="C11" s="14">
        <v>18</v>
      </c>
      <c r="D11" s="15">
        <f t="shared" si="0"/>
        <v>18.010999999999999</v>
      </c>
      <c r="E11" s="23">
        <f t="shared" si="2"/>
        <v>14</v>
      </c>
      <c r="F11" s="29">
        <v>6</v>
      </c>
      <c r="G11" s="26">
        <f t="shared" si="1"/>
        <v>6.0110000000000001</v>
      </c>
      <c r="H11" s="16">
        <f t="shared" si="3"/>
        <v>12</v>
      </c>
    </row>
    <row r="12" spans="1:8" ht="18" customHeight="1" x14ac:dyDescent="0.2">
      <c r="A12" s="48">
        <v>42770</v>
      </c>
      <c r="B12" s="10" t="s">
        <v>106</v>
      </c>
      <c r="C12" s="14">
        <v>18</v>
      </c>
      <c r="D12" s="15">
        <f t="shared" si="0"/>
        <v>18.012</v>
      </c>
      <c r="E12" s="23">
        <f t="shared" si="2"/>
        <v>13</v>
      </c>
      <c r="F12" s="29">
        <v>6</v>
      </c>
      <c r="G12" s="26">
        <f t="shared" si="1"/>
        <v>6.0119999999999996</v>
      </c>
      <c r="H12" s="16">
        <f t="shared" si="3"/>
        <v>11</v>
      </c>
    </row>
    <row r="13" spans="1:8" ht="18" customHeight="1" x14ac:dyDescent="0.2">
      <c r="A13" s="48">
        <v>42792</v>
      </c>
      <c r="B13" s="10" t="s">
        <v>107</v>
      </c>
      <c r="C13" s="14">
        <v>18</v>
      </c>
      <c r="D13" s="15">
        <f t="shared" si="0"/>
        <v>18.013000000000002</v>
      </c>
      <c r="E13" s="23">
        <f t="shared" si="2"/>
        <v>12</v>
      </c>
      <c r="F13" s="29">
        <v>6</v>
      </c>
      <c r="G13" s="26">
        <f t="shared" si="1"/>
        <v>6.0129999999999999</v>
      </c>
      <c r="H13" s="16">
        <f t="shared" si="3"/>
        <v>10</v>
      </c>
    </row>
    <row r="14" spans="1:8" ht="18" customHeight="1" x14ac:dyDescent="0.2">
      <c r="A14" s="48">
        <v>42796</v>
      </c>
      <c r="B14" s="10" t="s">
        <v>110</v>
      </c>
      <c r="C14" s="14">
        <v>18</v>
      </c>
      <c r="D14" s="15">
        <f t="shared" ref="D14:D17" si="4">C14+ROW(C14)/1000</f>
        <v>18.013999999999999</v>
      </c>
      <c r="E14" s="23">
        <f t="shared" si="2"/>
        <v>11</v>
      </c>
      <c r="F14" s="29">
        <v>6</v>
      </c>
      <c r="G14" s="26">
        <f t="shared" si="1"/>
        <v>6.0140000000000002</v>
      </c>
      <c r="H14" s="16">
        <f t="shared" si="3"/>
        <v>9</v>
      </c>
    </row>
    <row r="15" spans="1:8" ht="18" customHeight="1" x14ac:dyDescent="0.2">
      <c r="A15" s="48">
        <v>42812</v>
      </c>
      <c r="B15" s="10" t="s">
        <v>114</v>
      </c>
      <c r="C15" s="14">
        <v>18</v>
      </c>
      <c r="D15" s="15">
        <f t="shared" si="4"/>
        <v>18.015000000000001</v>
      </c>
      <c r="E15" s="23">
        <f t="shared" si="2"/>
        <v>10</v>
      </c>
      <c r="F15" s="29">
        <v>6</v>
      </c>
      <c r="G15" s="26">
        <f t="shared" si="1"/>
        <v>6.0149999999999997</v>
      </c>
      <c r="H15" s="16">
        <f t="shared" si="3"/>
        <v>8</v>
      </c>
    </row>
    <row r="16" spans="1:8" ht="18" customHeight="1" x14ac:dyDescent="0.2">
      <c r="A16" s="48">
        <v>42818</v>
      </c>
      <c r="B16" s="10" t="s">
        <v>115</v>
      </c>
      <c r="C16" s="14">
        <v>19</v>
      </c>
      <c r="D16" s="15">
        <f t="shared" si="4"/>
        <v>19.015999999999998</v>
      </c>
      <c r="E16" s="23">
        <f t="shared" si="2"/>
        <v>9</v>
      </c>
      <c r="F16" s="29">
        <v>5</v>
      </c>
      <c r="G16" s="26">
        <f t="shared" si="1"/>
        <v>5.016</v>
      </c>
      <c r="H16" s="16">
        <f t="shared" si="3"/>
        <v>16</v>
      </c>
    </row>
    <row r="17" spans="1:9" ht="18" customHeight="1" x14ac:dyDescent="0.2">
      <c r="A17" s="48">
        <v>42829</v>
      </c>
      <c r="B17" s="10" t="s">
        <v>118</v>
      </c>
      <c r="C17" s="14">
        <v>9</v>
      </c>
      <c r="D17" s="15">
        <f t="shared" si="4"/>
        <v>9.0169999999999995</v>
      </c>
      <c r="E17" s="23">
        <f t="shared" si="2"/>
        <v>18</v>
      </c>
      <c r="F17" s="29">
        <v>3</v>
      </c>
      <c r="G17" s="26">
        <f t="shared" si="1"/>
        <v>3.0169999999999999</v>
      </c>
      <c r="H17" s="16">
        <f t="shared" si="3"/>
        <v>18</v>
      </c>
    </row>
    <row r="18" spans="1:9" ht="18" customHeight="1" x14ac:dyDescent="0.2">
      <c r="A18" s="48">
        <v>42845</v>
      </c>
      <c r="B18" s="10" t="s">
        <v>118</v>
      </c>
      <c r="C18" s="14">
        <v>9</v>
      </c>
      <c r="D18" s="15">
        <f t="shared" ref="D18:D28" si="5">C18+ROW(C18)/1000</f>
        <v>9.0180000000000007</v>
      </c>
      <c r="E18" s="23">
        <f t="shared" si="2"/>
        <v>17</v>
      </c>
      <c r="F18" s="29">
        <v>3</v>
      </c>
      <c r="G18" s="26">
        <f t="shared" si="1"/>
        <v>3.0179999999999998</v>
      </c>
      <c r="H18" s="16">
        <f t="shared" si="3"/>
        <v>17</v>
      </c>
    </row>
    <row r="19" spans="1:9" ht="18" customHeight="1" x14ac:dyDescent="0.2">
      <c r="A19" s="48">
        <v>42847</v>
      </c>
      <c r="B19" s="10" t="s">
        <v>123</v>
      </c>
      <c r="C19" s="14">
        <v>33</v>
      </c>
      <c r="D19" s="15">
        <f t="shared" si="5"/>
        <v>33.018999999999998</v>
      </c>
      <c r="E19" s="23">
        <f t="shared" si="2"/>
        <v>2</v>
      </c>
      <c r="F19" s="29">
        <v>12</v>
      </c>
      <c r="G19" s="26">
        <f t="shared" si="1"/>
        <v>12.019</v>
      </c>
      <c r="H19" s="16">
        <f t="shared" si="3"/>
        <v>2</v>
      </c>
      <c r="I19" s="17"/>
    </row>
    <row r="20" spans="1:9" ht="18" customHeight="1" x14ac:dyDescent="0.2">
      <c r="A20" s="48">
        <v>42903</v>
      </c>
      <c r="B20" s="10" t="s">
        <v>102</v>
      </c>
      <c r="C20" s="14">
        <v>26</v>
      </c>
      <c r="D20" s="15">
        <f t="shared" si="5"/>
        <v>26.02</v>
      </c>
      <c r="E20" s="23">
        <f t="shared" si="2"/>
        <v>6</v>
      </c>
      <c r="F20" s="29">
        <v>10</v>
      </c>
      <c r="G20" s="26">
        <f t="shared" si="1"/>
        <v>10.02</v>
      </c>
      <c r="H20" s="16">
        <f t="shared" si="3"/>
        <v>4</v>
      </c>
      <c r="I20" s="17"/>
    </row>
    <row r="21" spans="1:9" ht="18" customHeight="1" x14ac:dyDescent="0.2">
      <c r="A21" s="48">
        <v>42916</v>
      </c>
      <c r="B21" s="10" t="s">
        <v>102</v>
      </c>
      <c r="C21" s="14">
        <v>20</v>
      </c>
      <c r="D21" s="15">
        <f t="shared" si="5"/>
        <v>20.021000000000001</v>
      </c>
      <c r="E21" s="23">
        <f t="shared" si="2"/>
        <v>8</v>
      </c>
      <c r="F21" s="29">
        <v>8</v>
      </c>
      <c r="G21" s="26">
        <f t="shared" si="1"/>
        <v>8.0210000000000008</v>
      </c>
      <c r="H21" s="16">
        <f t="shared" si="3"/>
        <v>6</v>
      </c>
    </row>
    <row r="22" spans="1:9" ht="18" customHeight="1" x14ac:dyDescent="0.2">
      <c r="A22" s="48"/>
      <c r="B22" s="10"/>
      <c r="C22" s="14"/>
      <c r="D22" s="15">
        <f t="shared" si="5"/>
        <v>2.1999999999999999E-2</v>
      </c>
      <c r="E22" s="23">
        <f t="shared" si="2"/>
        <v>25</v>
      </c>
      <c r="F22" s="29"/>
      <c r="G22" s="26">
        <f t="shared" si="1"/>
        <v>2.1999999999999999E-2</v>
      </c>
      <c r="H22" s="16">
        <f t="shared" si="3"/>
        <v>25</v>
      </c>
    </row>
    <row r="23" spans="1:9" ht="18" customHeight="1" x14ac:dyDescent="0.2">
      <c r="A23" s="48"/>
      <c r="B23" s="10"/>
      <c r="C23" s="14"/>
      <c r="D23" s="15">
        <f t="shared" si="5"/>
        <v>2.3E-2</v>
      </c>
      <c r="E23" s="23">
        <f t="shared" si="2"/>
        <v>24</v>
      </c>
      <c r="F23" s="29"/>
      <c r="G23" s="26">
        <f t="shared" si="1"/>
        <v>2.3E-2</v>
      </c>
      <c r="H23" s="16">
        <f t="shared" si="3"/>
        <v>24</v>
      </c>
    </row>
    <row r="24" spans="1:9" ht="18" customHeight="1" x14ac:dyDescent="0.2">
      <c r="A24" s="48"/>
      <c r="B24" s="10"/>
      <c r="C24" s="14"/>
      <c r="D24" s="15">
        <f t="shared" si="5"/>
        <v>2.4E-2</v>
      </c>
      <c r="E24" s="23">
        <f t="shared" si="2"/>
        <v>23</v>
      </c>
      <c r="F24" s="29"/>
      <c r="G24" s="26">
        <f t="shared" si="1"/>
        <v>2.4E-2</v>
      </c>
      <c r="H24" s="16">
        <f t="shared" si="3"/>
        <v>23</v>
      </c>
    </row>
    <row r="25" spans="1:9" ht="18" customHeight="1" x14ac:dyDescent="0.2">
      <c r="A25" s="48"/>
      <c r="B25" s="10"/>
      <c r="C25" s="14"/>
      <c r="D25" s="15">
        <f t="shared" si="5"/>
        <v>2.5000000000000001E-2</v>
      </c>
      <c r="E25" s="23">
        <f t="shared" si="2"/>
        <v>22</v>
      </c>
      <c r="F25" s="29"/>
      <c r="G25" s="26">
        <f t="shared" si="1"/>
        <v>2.5000000000000001E-2</v>
      </c>
      <c r="H25" s="16">
        <f t="shared" si="3"/>
        <v>22</v>
      </c>
    </row>
    <row r="26" spans="1:9" ht="18" customHeight="1" x14ac:dyDescent="0.2">
      <c r="A26" s="48"/>
      <c r="B26" s="10"/>
      <c r="C26" s="14"/>
      <c r="D26" s="15">
        <f t="shared" si="5"/>
        <v>2.5999999999999999E-2</v>
      </c>
      <c r="E26" s="23">
        <f t="shared" si="2"/>
        <v>21</v>
      </c>
      <c r="F26" s="29"/>
      <c r="G26" s="26">
        <f t="shared" si="1"/>
        <v>2.5999999999999999E-2</v>
      </c>
      <c r="H26" s="16">
        <f t="shared" si="3"/>
        <v>21</v>
      </c>
    </row>
    <row r="27" spans="1:9" ht="18" customHeight="1" x14ac:dyDescent="0.2">
      <c r="A27" s="48"/>
      <c r="B27" s="10"/>
      <c r="C27" s="14"/>
      <c r="D27" s="15">
        <f t="shared" si="5"/>
        <v>2.7E-2</v>
      </c>
      <c r="E27" s="23">
        <f t="shared" si="2"/>
        <v>20</v>
      </c>
      <c r="F27" s="29"/>
      <c r="G27" s="26">
        <f t="shared" si="1"/>
        <v>2.7E-2</v>
      </c>
      <c r="H27" s="16">
        <f t="shared" si="3"/>
        <v>20</v>
      </c>
    </row>
    <row r="28" spans="1:9" ht="18" customHeight="1" thickBot="1" x14ac:dyDescent="0.25">
      <c r="A28" s="49"/>
      <c r="B28" s="18"/>
      <c r="C28" s="19"/>
      <c r="D28" s="20">
        <f t="shared" si="5"/>
        <v>2.8000000000000001E-2</v>
      </c>
      <c r="E28" s="24">
        <f t="shared" si="2"/>
        <v>19</v>
      </c>
      <c r="F28" s="30"/>
      <c r="G28" s="27">
        <f t="shared" si="1"/>
        <v>2.8000000000000001E-2</v>
      </c>
      <c r="H28" s="21">
        <f t="shared" si="3"/>
        <v>19</v>
      </c>
    </row>
    <row r="29" spans="1:9" ht="18" customHeight="1" x14ac:dyDescent="0.2">
      <c r="B29" s="40" t="s">
        <v>54</v>
      </c>
      <c r="C29" s="43">
        <f>SUM(C4:C28)</f>
        <v>386</v>
      </c>
      <c r="F29" s="45">
        <f>SUM(F4:F28)</f>
        <v>130</v>
      </c>
    </row>
    <row r="30" spans="1:9" ht="21.95" customHeight="1" thickBot="1" x14ac:dyDescent="0.3">
      <c r="B30" s="41" t="s">
        <v>55</v>
      </c>
      <c r="C30" s="44">
        <f>INDEX(C4:C28,MATCH(1,E4:E28,0))+INDEX(C4:C28,MATCH(2,E4:E28,0))+INDEX(C4:C28,MATCH(3,E4:E28,0))+INDEX(C4:C28,MATCH(4,E4:E28,0))+INDEX(C4:C28,MATCH(5,E4:E28,0))</f>
        <v>152</v>
      </c>
      <c r="D30" s="42"/>
      <c r="E30" s="42"/>
      <c r="F30" s="46">
        <f>INDEX(F4:F28,MATCH(1,H4:H28,0))+INDEX(F4:F28,MATCH(2,H4:H28,0))+INDEX(F4:F28,MATCH(3,H4:H28,0))+INDEX(F4:F28,MATCH(4,H4:H28,0))+INDEX(F4:F28,MATCH(5,H4:H28,0))</f>
        <v>55</v>
      </c>
    </row>
  </sheetData>
  <sheetProtection sheet="1" objects="1" scenarios="1" selectLockedCells="1" sort="0" autoFilter="0"/>
  <autoFilter ref="A3:H3">
    <sortState ref="A6:H30">
      <sortCondition ref="A5:A30"/>
    </sortState>
  </autoFilter>
  <phoneticPr fontId="1" type="noConversion"/>
  <conditionalFormatting sqref="C4:C14 C17:C28">
    <cfRule type="cellIs" dxfId="48" priority="2" operator="greaterThan">
      <formula>36</formula>
    </cfRule>
  </conditionalFormatting>
  <conditionalFormatting sqref="C15:C16">
    <cfRule type="cellIs" dxfId="47" priority="1" operator="greaterThan">
      <formula>36</formula>
    </cfRule>
  </conditionalFormatting>
  <pageMargins left="0.78740157499999996" right="0.78740157499999996" top="0.984251969" bottom="0.984251969" header="0.4921259845" footer="0.4921259845"/>
  <pageSetup paperSize="9"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8" enableFormatConditionsCalculation="0"/>
  <dimension ref="A1:J30"/>
  <sheetViews>
    <sheetView workbookViewId="0">
      <selection activeCell="F1" sqref="F1"/>
    </sheetView>
  </sheetViews>
  <sheetFormatPr baseColWidth="10" defaultColWidth="10.85546875" defaultRowHeight="15" x14ac:dyDescent="0.2"/>
  <cols>
    <col min="1" max="1" width="26.7109375" style="7" customWidth="1"/>
    <col min="2" max="2" width="24.28515625" style="7" customWidth="1"/>
    <col min="3" max="3" width="10.85546875" style="7"/>
    <col min="4" max="4" width="11.42578125" style="8" hidden="1" customWidth="1"/>
    <col min="5" max="5" width="10.85546875" style="8" hidden="1" customWidth="1"/>
    <col min="6" max="6" width="10.85546875" style="7"/>
    <col min="7" max="7" width="11.42578125" style="8" hidden="1" customWidth="1"/>
    <col min="8" max="8" width="10.85546875" style="8" hidden="1" customWidth="1"/>
    <col min="9" max="16384" width="10.85546875" style="7"/>
  </cols>
  <sheetData>
    <row r="1" spans="1:8" ht="18" customHeight="1" thickBot="1" x14ac:dyDescent="0.25">
      <c r="A1" s="31" t="s">
        <v>32</v>
      </c>
      <c r="B1" s="32" t="s">
        <v>66</v>
      </c>
      <c r="C1" s="8"/>
      <c r="F1" s="55" t="str">
        <f>HYPERLINK("#Adhérents!A1","Retour")</f>
        <v>Retour</v>
      </c>
    </row>
    <row r="2" spans="1:8" ht="18" customHeight="1" thickBot="1" x14ac:dyDescent="0.25">
      <c r="E2" s="9"/>
    </row>
    <row r="3" spans="1:8" ht="18" customHeight="1" thickBot="1" x14ac:dyDescent="0.25">
      <c r="A3" s="33" t="s">
        <v>48</v>
      </c>
      <c r="B3" s="34" t="s">
        <v>5</v>
      </c>
      <c r="C3" s="33" t="s">
        <v>0</v>
      </c>
      <c r="D3" s="35" t="s">
        <v>46</v>
      </c>
      <c r="E3" s="36" t="s">
        <v>49</v>
      </c>
      <c r="F3" s="37" t="s">
        <v>1</v>
      </c>
      <c r="G3" s="38" t="s">
        <v>47</v>
      </c>
      <c r="H3" s="39" t="s">
        <v>50</v>
      </c>
    </row>
    <row r="4" spans="1:8" ht="18" customHeight="1" x14ac:dyDescent="0.2">
      <c r="A4" s="47">
        <v>42643</v>
      </c>
      <c r="B4" s="10" t="s">
        <v>90</v>
      </c>
      <c r="C4" s="11">
        <v>42</v>
      </c>
      <c r="D4" s="12">
        <f t="shared" ref="D4:D13" si="0">C4+ROW(C4)/1000</f>
        <v>42.003999999999998</v>
      </c>
      <c r="E4" s="22">
        <f>RANK(D4,$D$4:$D$28)</f>
        <v>2</v>
      </c>
      <c r="F4" s="28">
        <v>11</v>
      </c>
      <c r="G4" s="25">
        <f t="shared" ref="G4:G28" si="1">F4+ROW(F4)/1000</f>
        <v>11.004</v>
      </c>
      <c r="H4" s="13">
        <f>RANK(G4,$G$4:$G$28)</f>
        <v>1</v>
      </c>
    </row>
    <row r="5" spans="1:8" ht="18" customHeight="1" x14ac:dyDescent="0.2">
      <c r="A5" s="48">
        <v>42679</v>
      </c>
      <c r="B5" s="10" t="s">
        <v>94</v>
      </c>
      <c r="C5" s="14">
        <v>28</v>
      </c>
      <c r="D5" s="15">
        <f t="shared" si="0"/>
        <v>28.004999999999999</v>
      </c>
      <c r="E5" s="23">
        <f t="shared" ref="E5:E28" si="2">RANK(D5,$D$4:$D$28)</f>
        <v>4</v>
      </c>
      <c r="F5" s="29">
        <v>2</v>
      </c>
      <c r="G5" s="26">
        <f t="shared" si="1"/>
        <v>2.0049999999999999</v>
      </c>
      <c r="H5" s="16">
        <f>RANK(G5,$G$4:$G$28)</f>
        <v>12</v>
      </c>
    </row>
    <row r="6" spans="1:8" ht="18" customHeight="1" x14ac:dyDescent="0.2">
      <c r="A6" s="48">
        <v>42693</v>
      </c>
      <c r="B6" s="10" t="s">
        <v>96</v>
      </c>
      <c r="C6" s="14">
        <v>18</v>
      </c>
      <c r="D6" s="15">
        <f t="shared" si="0"/>
        <v>18.006</v>
      </c>
      <c r="E6" s="23">
        <f t="shared" si="2"/>
        <v>9</v>
      </c>
      <c r="F6" s="29">
        <v>6</v>
      </c>
      <c r="G6" s="26">
        <f t="shared" si="1"/>
        <v>6.0060000000000002</v>
      </c>
      <c r="H6" s="16">
        <f t="shared" ref="H6:H28" si="3">RANK(G6,$G$4:$G$28)</f>
        <v>4</v>
      </c>
    </row>
    <row r="7" spans="1:8" ht="18" customHeight="1" x14ac:dyDescent="0.2">
      <c r="A7" s="48">
        <v>42812</v>
      </c>
      <c r="B7" s="10" t="s">
        <v>114</v>
      </c>
      <c r="C7" s="14">
        <v>18</v>
      </c>
      <c r="D7" s="15">
        <f t="shared" si="0"/>
        <v>18.007000000000001</v>
      </c>
      <c r="E7" s="23">
        <f t="shared" si="2"/>
        <v>8</v>
      </c>
      <c r="F7" s="29">
        <v>6</v>
      </c>
      <c r="G7" s="26">
        <f t="shared" si="1"/>
        <v>6.0069999999999997</v>
      </c>
      <c r="H7" s="16">
        <f t="shared" si="3"/>
        <v>3</v>
      </c>
    </row>
    <row r="8" spans="1:8" ht="18" customHeight="1" x14ac:dyDescent="0.2">
      <c r="A8" s="48">
        <v>42845</v>
      </c>
      <c r="B8" s="10" t="s">
        <v>118</v>
      </c>
      <c r="C8" s="14">
        <v>9</v>
      </c>
      <c r="D8" s="15">
        <f t="shared" si="0"/>
        <v>9.0079999999999991</v>
      </c>
      <c r="E8" s="23">
        <f t="shared" si="2"/>
        <v>12</v>
      </c>
      <c r="F8" s="29">
        <v>3</v>
      </c>
      <c r="G8" s="26">
        <f t="shared" si="1"/>
        <v>3.008</v>
      </c>
      <c r="H8" s="16">
        <f t="shared" si="3"/>
        <v>9</v>
      </c>
    </row>
    <row r="9" spans="1:8" ht="18" customHeight="1" x14ac:dyDescent="0.2">
      <c r="A9" s="48">
        <v>42847</v>
      </c>
      <c r="B9" s="10" t="s">
        <v>123</v>
      </c>
      <c r="C9" s="14">
        <v>25</v>
      </c>
      <c r="D9" s="15">
        <f t="shared" si="0"/>
        <v>25.009</v>
      </c>
      <c r="E9" s="23">
        <f t="shared" si="2"/>
        <v>5</v>
      </c>
      <c r="F9" s="29">
        <v>2</v>
      </c>
      <c r="G9" s="26">
        <f t="shared" si="1"/>
        <v>2.0089999999999999</v>
      </c>
      <c r="H9" s="16">
        <f t="shared" si="3"/>
        <v>11</v>
      </c>
    </row>
    <row r="10" spans="1:8" ht="18" customHeight="1" x14ac:dyDescent="0.2">
      <c r="A10" s="48">
        <v>42875</v>
      </c>
      <c r="B10" s="10" t="s">
        <v>111</v>
      </c>
      <c r="C10" s="14">
        <v>42</v>
      </c>
      <c r="D10" s="15">
        <f t="shared" si="0"/>
        <v>42.01</v>
      </c>
      <c r="E10" s="23">
        <f t="shared" si="2"/>
        <v>1</v>
      </c>
      <c r="F10" s="29">
        <v>5</v>
      </c>
      <c r="G10" s="26">
        <f t="shared" si="1"/>
        <v>5.01</v>
      </c>
      <c r="H10" s="16">
        <f t="shared" si="3"/>
        <v>5</v>
      </c>
    </row>
    <row r="11" spans="1:8" ht="18" customHeight="1" x14ac:dyDescent="0.2">
      <c r="A11" s="48">
        <v>42886</v>
      </c>
      <c r="B11" s="10" t="s">
        <v>118</v>
      </c>
      <c r="C11" s="14">
        <v>9</v>
      </c>
      <c r="D11" s="15">
        <f t="shared" si="0"/>
        <v>9.0109999999999992</v>
      </c>
      <c r="E11" s="23">
        <f t="shared" si="2"/>
        <v>11</v>
      </c>
      <c r="F11" s="29">
        <v>3</v>
      </c>
      <c r="G11" s="26">
        <f t="shared" si="1"/>
        <v>3.0110000000000001</v>
      </c>
      <c r="H11" s="16">
        <f t="shared" si="3"/>
        <v>8</v>
      </c>
    </row>
    <row r="12" spans="1:8" ht="18" customHeight="1" x14ac:dyDescent="0.2">
      <c r="A12" s="48">
        <v>42896</v>
      </c>
      <c r="B12" s="10" t="s">
        <v>188</v>
      </c>
      <c r="C12" s="14">
        <v>23</v>
      </c>
      <c r="D12" s="15">
        <f t="shared" si="0"/>
        <v>23.012</v>
      </c>
      <c r="E12" s="23">
        <f t="shared" si="2"/>
        <v>7</v>
      </c>
      <c r="F12" s="29">
        <v>3</v>
      </c>
      <c r="G12" s="26">
        <f t="shared" si="1"/>
        <v>3.012</v>
      </c>
      <c r="H12" s="16">
        <f t="shared" si="3"/>
        <v>7</v>
      </c>
    </row>
    <row r="13" spans="1:8" ht="18" customHeight="1" x14ac:dyDescent="0.2">
      <c r="A13" s="48">
        <v>42903</v>
      </c>
      <c r="B13" s="10" t="s">
        <v>102</v>
      </c>
      <c r="C13" s="14">
        <v>23</v>
      </c>
      <c r="D13" s="15">
        <f t="shared" si="0"/>
        <v>23.013000000000002</v>
      </c>
      <c r="E13" s="23">
        <f t="shared" si="2"/>
        <v>6</v>
      </c>
      <c r="F13" s="29">
        <v>2</v>
      </c>
      <c r="G13" s="26">
        <f t="shared" si="1"/>
        <v>2.0129999999999999</v>
      </c>
      <c r="H13" s="16">
        <f t="shared" si="3"/>
        <v>10</v>
      </c>
    </row>
    <row r="14" spans="1:8" ht="18" customHeight="1" x14ac:dyDescent="0.2">
      <c r="A14" s="48">
        <v>42901</v>
      </c>
      <c r="B14" s="10" t="s">
        <v>118</v>
      </c>
      <c r="C14" s="14">
        <v>9</v>
      </c>
      <c r="D14" s="15">
        <f t="shared" ref="D14:D17" si="4">C14+ROW(C14)/1000</f>
        <v>9.0139999999999993</v>
      </c>
      <c r="E14" s="23">
        <f t="shared" si="2"/>
        <v>10</v>
      </c>
      <c r="F14" s="29">
        <v>3</v>
      </c>
      <c r="G14" s="26">
        <f t="shared" si="1"/>
        <v>3.0139999999999998</v>
      </c>
      <c r="H14" s="16">
        <f t="shared" si="3"/>
        <v>6</v>
      </c>
    </row>
    <row r="15" spans="1:8" ht="18" customHeight="1" x14ac:dyDescent="0.2">
      <c r="A15" s="48">
        <v>42916</v>
      </c>
      <c r="B15" s="10" t="s">
        <v>102</v>
      </c>
      <c r="C15" s="14">
        <v>29</v>
      </c>
      <c r="D15" s="15">
        <f t="shared" si="4"/>
        <v>29.015000000000001</v>
      </c>
      <c r="E15" s="23">
        <f t="shared" si="2"/>
        <v>3</v>
      </c>
      <c r="F15" s="29">
        <v>7</v>
      </c>
      <c r="G15" s="26">
        <f t="shared" si="1"/>
        <v>7.0149999999999997</v>
      </c>
      <c r="H15" s="16">
        <f t="shared" si="3"/>
        <v>2</v>
      </c>
    </row>
    <row r="16" spans="1:8" ht="18" customHeight="1" x14ac:dyDescent="0.2">
      <c r="A16" s="48"/>
      <c r="B16" s="10"/>
      <c r="C16" s="14"/>
      <c r="D16" s="15">
        <f t="shared" si="4"/>
        <v>1.6E-2</v>
      </c>
      <c r="E16" s="23">
        <f t="shared" si="2"/>
        <v>25</v>
      </c>
      <c r="F16" s="29"/>
      <c r="G16" s="26">
        <f t="shared" si="1"/>
        <v>1.6E-2</v>
      </c>
      <c r="H16" s="16">
        <f t="shared" si="3"/>
        <v>25</v>
      </c>
    </row>
    <row r="17" spans="1:10" ht="18" customHeight="1" x14ac:dyDescent="0.2">
      <c r="A17" s="48"/>
      <c r="B17" s="10"/>
      <c r="C17" s="14"/>
      <c r="D17" s="15">
        <f t="shared" si="4"/>
        <v>1.7000000000000001E-2</v>
      </c>
      <c r="E17" s="23">
        <f t="shared" si="2"/>
        <v>24</v>
      </c>
      <c r="F17" s="29"/>
      <c r="G17" s="26">
        <f t="shared" si="1"/>
        <v>1.7000000000000001E-2</v>
      </c>
      <c r="H17" s="16">
        <f t="shared" si="3"/>
        <v>24</v>
      </c>
    </row>
    <row r="18" spans="1:10" ht="18" customHeight="1" x14ac:dyDescent="0.2">
      <c r="A18" s="48"/>
      <c r="B18" s="10"/>
      <c r="C18" s="14"/>
      <c r="D18" s="15">
        <f t="shared" ref="D18:D28" si="5">C18+ROW(C18)/1000</f>
        <v>1.7999999999999999E-2</v>
      </c>
      <c r="E18" s="23">
        <f t="shared" si="2"/>
        <v>23</v>
      </c>
      <c r="F18" s="29"/>
      <c r="G18" s="26">
        <f t="shared" si="1"/>
        <v>1.7999999999999999E-2</v>
      </c>
      <c r="H18" s="16">
        <f t="shared" si="3"/>
        <v>23</v>
      </c>
    </row>
    <row r="19" spans="1:10" ht="18" customHeight="1" x14ac:dyDescent="0.2">
      <c r="A19" s="48"/>
      <c r="B19" s="10"/>
      <c r="C19" s="14"/>
      <c r="D19" s="15">
        <f t="shared" si="5"/>
        <v>1.9E-2</v>
      </c>
      <c r="E19" s="23">
        <f t="shared" si="2"/>
        <v>22</v>
      </c>
      <c r="F19" s="29"/>
      <c r="G19" s="26">
        <f t="shared" si="1"/>
        <v>1.9E-2</v>
      </c>
      <c r="H19" s="16">
        <f t="shared" si="3"/>
        <v>22</v>
      </c>
      <c r="J19" s="17"/>
    </row>
    <row r="20" spans="1:10" ht="18" customHeight="1" x14ac:dyDescent="0.2">
      <c r="A20" s="48"/>
      <c r="B20" s="10"/>
      <c r="C20" s="14"/>
      <c r="D20" s="15">
        <f t="shared" si="5"/>
        <v>0.02</v>
      </c>
      <c r="E20" s="23">
        <f t="shared" si="2"/>
        <v>21</v>
      </c>
      <c r="F20" s="29"/>
      <c r="G20" s="26">
        <f t="shared" si="1"/>
        <v>0.02</v>
      </c>
      <c r="H20" s="16">
        <f t="shared" si="3"/>
        <v>21</v>
      </c>
      <c r="J20" s="17"/>
    </row>
    <row r="21" spans="1:10" ht="18" customHeight="1" x14ac:dyDescent="0.2">
      <c r="A21" s="48"/>
      <c r="B21" s="10"/>
      <c r="C21" s="14"/>
      <c r="D21" s="15">
        <f t="shared" si="5"/>
        <v>2.1000000000000001E-2</v>
      </c>
      <c r="E21" s="23">
        <f t="shared" si="2"/>
        <v>20</v>
      </c>
      <c r="F21" s="29"/>
      <c r="G21" s="26">
        <f t="shared" si="1"/>
        <v>2.1000000000000001E-2</v>
      </c>
      <c r="H21" s="16">
        <f t="shared" si="3"/>
        <v>20</v>
      </c>
    </row>
    <row r="22" spans="1:10" ht="18" customHeight="1" x14ac:dyDescent="0.2">
      <c r="A22" s="48"/>
      <c r="B22" s="10"/>
      <c r="C22" s="14"/>
      <c r="D22" s="15">
        <f t="shared" si="5"/>
        <v>2.1999999999999999E-2</v>
      </c>
      <c r="E22" s="23">
        <f t="shared" si="2"/>
        <v>19</v>
      </c>
      <c r="F22" s="29"/>
      <c r="G22" s="26">
        <f t="shared" si="1"/>
        <v>2.1999999999999999E-2</v>
      </c>
      <c r="H22" s="16">
        <f t="shared" si="3"/>
        <v>19</v>
      </c>
    </row>
    <row r="23" spans="1:10" ht="18" customHeight="1" x14ac:dyDescent="0.2">
      <c r="A23" s="48"/>
      <c r="B23" s="10"/>
      <c r="C23" s="14"/>
      <c r="D23" s="15">
        <f t="shared" si="5"/>
        <v>2.3E-2</v>
      </c>
      <c r="E23" s="23">
        <f t="shared" si="2"/>
        <v>18</v>
      </c>
      <c r="F23" s="29"/>
      <c r="G23" s="26">
        <f t="shared" si="1"/>
        <v>2.3E-2</v>
      </c>
      <c r="H23" s="16">
        <f t="shared" si="3"/>
        <v>18</v>
      </c>
    </row>
    <row r="24" spans="1:10" ht="18" customHeight="1" x14ac:dyDescent="0.2">
      <c r="A24" s="48"/>
      <c r="B24" s="10"/>
      <c r="C24" s="14"/>
      <c r="D24" s="15">
        <f t="shared" si="5"/>
        <v>2.4E-2</v>
      </c>
      <c r="E24" s="23">
        <f t="shared" si="2"/>
        <v>17</v>
      </c>
      <c r="F24" s="29"/>
      <c r="G24" s="26">
        <f t="shared" si="1"/>
        <v>2.4E-2</v>
      </c>
      <c r="H24" s="16">
        <f t="shared" si="3"/>
        <v>17</v>
      </c>
    </row>
    <row r="25" spans="1:10" ht="18" customHeight="1" x14ac:dyDescent="0.2">
      <c r="A25" s="48"/>
      <c r="B25" s="10"/>
      <c r="C25" s="14"/>
      <c r="D25" s="15">
        <f t="shared" si="5"/>
        <v>2.5000000000000001E-2</v>
      </c>
      <c r="E25" s="23">
        <f t="shared" si="2"/>
        <v>16</v>
      </c>
      <c r="F25" s="29"/>
      <c r="G25" s="26">
        <f t="shared" si="1"/>
        <v>2.5000000000000001E-2</v>
      </c>
      <c r="H25" s="16">
        <f t="shared" si="3"/>
        <v>16</v>
      </c>
    </row>
    <row r="26" spans="1:10" ht="18" customHeight="1" x14ac:dyDescent="0.2">
      <c r="A26" s="48"/>
      <c r="B26" s="10"/>
      <c r="C26" s="14"/>
      <c r="D26" s="15">
        <f t="shared" si="5"/>
        <v>2.5999999999999999E-2</v>
      </c>
      <c r="E26" s="23">
        <f t="shared" si="2"/>
        <v>15</v>
      </c>
      <c r="F26" s="29"/>
      <c r="G26" s="26">
        <f t="shared" si="1"/>
        <v>2.5999999999999999E-2</v>
      </c>
      <c r="H26" s="16">
        <f t="shared" si="3"/>
        <v>15</v>
      </c>
    </row>
    <row r="27" spans="1:10" ht="18" customHeight="1" x14ac:dyDescent="0.2">
      <c r="A27" s="48"/>
      <c r="B27" s="10"/>
      <c r="C27" s="14"/>
      <c r="D27" s="15">
        <f t="shared" si="5"/>
        <v>2.7E-2</v>
      </c>
      <c r="E27" s="23">
        <f t="shared" si="2"/>
        <v>14</v>
      </c>
      <c r="F27" s="29"/>
      <c r="G27" s="26">
        <f t="shared" si="1"/>
        <v>2.7E-2</v>
      </c>
      <c r="H27" s="16">
        <f t="shared" si="3"/>
        <v>14</v>
      </c>
    </row>
    <row r="28" spans="1:10" ht="18" customHeight="1" thickBot="1" x14ac:dyDescent="0.25">
      <c r="A28" s="49"/>
      <c r="B28" s="18"/>
      <c r="C28" s="19"/>
      <c r="D28" s="20">
        <f t="shared" si="5"/>
        <v>2.8000000000000001E-2</v>
      </c>
      <c r="E28" s="24">
        <f t="shared" si="2"/>
        <v>13</v>
      </c>
      <c r="F28" s="30"/>
      <c r="G28" s="27">
        <f t="shared" si="1"/>
        <v>2.8000000000000001E-2</v>
      </c>
      <c r="H28" s="21">
        <f t="shared" si="3"/>
        <v>13</v>
      </c>
    </row>
    <row r="29" spans="1:10" ht="18" customHeight="1" x14ac:dyDescent="0.2">
      <c r="B29" s="40" t="s">
        <v>54</v>
      </c>
      <c r="C29" s="43">
        <f>SUM(C4:C28)</f>
        <v>275</v>
      </c>
      <c r="F29" s="45">
        <f>SUM(F4:F28)</f>
        <v>53</v>
      </c>
    </row>
    <row r="30" spans="1:10" ht="21.95" customHeight="1" thickBot="1" x14ac:dyDescent="0.3">
      <c r="B30" s="41" t="s">
        <v>55</v>
      </c>
      <c r="C30" s="44">
        <f>INDEX(C4:C28,MATCH(1,E4:E28,0))+INDEX(C4:C28,MATCH(2,E4:E28,0))+INDEX(C4:C28,MATCH(3,E4:E28,0))+INDEX(C4:C28,MATCH(4,E4:E28,0))+INDEX(C4:C28,MATCH(5,E4:E28,0))</f>
        <v>166</v>
      </c>
      <c r="D30" s="42"/>
      <c r="E30" s="42"/>
      <c r="F30" s="46">
        <f>INDEX(F4:F28,MATCH(1,H4:H28,0))+INDEX(F4:F28,MATCH(2,H4:H28,0))+INDEX(F4:F28,MATCH(3,H4:H28,0))+INDEX(F4:F28,MATCH(4,H4:H28,0))+INDEX(F4:F28,MATCH(5,H4:H28,0))</f>
        <v>35</v>
      </c>
    </row>
  </sheetData>
  <sheetProtection sheet="1" objects="1" scenarios="1" selectLockedCells="1" sort="0" autoFilter="0"/>
  <autoFilter ref="A3:H3">
    <sortState ref="A6:H30">
      <sortCondition ref="A5:A30"/>
    </sortState>
  </autoFilter>
  <conditionalFormatting sqref="C4:C28">
    <cfRule type="cellIs" dxfId="46" priority="1" operator="greaterThan">
      <formula>36</formula>
    </cfRule>
  </conditionalFormatting>
  <pageMargins left="0.78740157499999996" right="0.78740157499999996" top="0.984251969" bottom="0.984251969" header="0.4921259845" footer="0.4921259845"/>
  <pageSetup paperSize="9"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 enableFormatConditionsCalculation="0">
    <tabColor indexed="11"/>
  </sheetPr>
  <dimension ref="A1:G58"/>
  <sheetViews>
    <sheetView tabSelected="1" workbookViewId="0">
      <pane xSplit="3" ySplit="3" topLeftCell="D4" activePane="bottomRight" state="frozenSplit"/>
      <selection pane="topRight" activeCell="D1" sqref="D1"/>
      <selection pane="bottomLeft" activeCell="A2" sqref="A2"/>
      <selection pane="bottomRight"/>
    </sheetView>
  </sheetViews>
  <sheetFormatPr baseColWidth="10" defaultRowHeight="12.75" x14ac:dyDescent="0.2"/>
  <cols>
    <col min="1" max="1" width="28" style="64" hidden="1" customWidth="1"/>
    <col min="2" max="2" width="19.85546875" customWidth="1"/>
    <col min="3" max="3" width="17.140625" bestFit="1" customWidth="1"/>
    <col min="4" max="4" width="14.28515625" bestFit="1" customWidth="1"/>
    <col min="5" max="5" width="14.85546875" bestFit="1" customWidth="1"/>
    <col min="6" max="6" width="15.42578125" bestFit="1" customWidth="1"/>
    <col min="7" max="7" width="15.85546875" style="51" bestFit="1" customWidth="1"/>
  </cols>
  <sheetData>
    <row r="1" spans="1:7" s="57" customFormat="1" ht="25.5" customHeight="1" x14ac:dyDescent="0.2">
      <c r="A1" s="63"/>
      <c r="B1" s="56" t="s">
        <v>84</v>
      </c>
      <c r="C1" s="60">
        <v>42916</v>
      </c>
      <c r="E1" s="58" t="str">
        <f ca="1">MID(CELL("nomfichier"),SEARCH("[",CELL("nomfichier"))+1,SEARCH("]",CELL("nomfichier"))-SEARCH("[",CELL("nomfichier"))-1)</f>
        <v>Championnat_2016-2017_final.xlsx</v>
      </c>
      <c r="G1" s="59"/>
    </row>
    <row r="3" spans="1:7" ht="19.5" customHeight="1" x14ac:dyDescent="0.2">
      <c r="A3" s="65" t="s">
        <v>22</v>
      </c>
      <c r="B3" s="6" t="s">
        <v>6</v>
      </c>
      <c r="C3" s="6" t="s">
        <v>7</v>
      </c>
      <c r="D3" s="6" t="s">
        <v>23</v>
      </c>
      <c r="E3" s="6" t="s">
        <v>11</v>
      </c>
      <c r="F3" s="61" t="s">
        <v>92</v>
      </c>
      <c r="G3" s="62" t="s">
        <v>93</v>
      </c>
    </row>
    <row r="4" spans="1:7" x14ac:dyDescent="0.2">
      <c r="A4" s="66" t="s">
        <v>148</v>
      </c>
      <c r="B4" s="50" t="str">
        <f t="shared" ref="B4:B35" ca="1" si="0">HYPERLINK("#"&amp;A4&amp;"!A1",INDIRECT(CONCATENATE("'",TEXT(A4,"0"),"'!$A$1")))</f>
        <v>VILLANI</v>
      </c>
      <c r="C4" t="str">
        <f t="shared" ref="C4:C35" ca="1" si="1">INDIRECT(CONCATENATE("'",TEXT(A4,"0"),"'!$B$1"))</f>
        <v>Mathieu</v>
      </c>
      <c r="D4">
        <f t="shared" ref="D4:D35" ca="1" si="2">INDIRECT(CONCATENATE("'",TEXT(A4,"0"),"'!$c$29"))</f>
        <v>244</v>
      </c>
      <c r="E4">
        <f t="shared" ref="E4:E35" ca="1" si="3">INDIRECT(CONCATENATE("'",TEXT(A4,"0"),"'!$f$29"))</f>
        <v>119</v>
      </c>
      <c r="F4" s="70">
        <f t="shared" ref="F4:F35" ca="1" si="4">INDIRECT(CONCATENATE("'",TEXT(A4,"0"),"'!$c$30"))</f>
        <v>190</v>
      </c>
      <c r="G4" s="71">
        <f t="shared" ref="G4:G35" ca="1" si="5">INDIRECT(CONCATENATE("'",TEXT(A4,"0"),"'!$f$30"))</f>
        <v>101</v>
      </c>
    </row>
    <row r="5" spans="1:7" x14ac:dyDescent="0.2">
      <c r="A5" s="64" t="s">
        <v>142</v>
      </c>
      <c r="B5" s="50" t="str">
        <f t="shared" ca="1" si="0"/>
        <v>TRAVERS</v>
      </c>
      <c r="C5" t="str">
        <f t="shared" ca="1" si="1"/>
        <v>Philippe</v>
      </c>
      <c r="D5">
        <f t="shared" ca="1" si="2"/>
        <v>336</v>
      </c>
      <c r="E5">
        <f t="shared" ca="1" si="3"/>
        <v>81</v>
      </c>
      <c r="F5" s="70">
        <f t="shared" ca="1" si="4"/>
        <v>188</v>
      </c>
      <c r="G5" s="71">
        <f t="shared" ca="1" si="5"/>
        <v>36</v>
      </c>
    </row>
    <row r="6" spans="1:7" x14ac:dyDescent="0.2">
      <c r="A6" s="66" t="s">
        <v>157</v>
      </c>
      <c r="B6" s="50" t="str">
        <f t="shared" ca="1" si="0"/>
        <v>ROME</v>
      </c>
      <c r="C6" t="str">
        <f t="shared" ca="1" si="1"/>
        <v>Virginie</v>
      </c>
      <c r="D6">
        <f t="shared" ca="1" si="2"/>
        <v>212</v>
      </c>
      <c r="E6">
        <f t="shared" ca="1" si="3"/>
        <v>26</v>
      </c>
      <c r="F6" s="70">
        <f t="shared" ca="1" si="4"/>
        <v>185</v>
      </c>
      <c r="G6" s="71">
        <f t="shared" ca="1" si="5"/>
        <v>21</v>
      </c>
    </row>
    <row r="7" spans="1:7" x14ac:dyDescent="0.2">
      <c r="A7" s="66" t="s">
        <v>129</v>
      </c>
      <c r="B7" s="50" t="str">
        <f t="shared" ca="1" si="0"/>
        <v>LACHAZETTE</v>
      </c>
      <c r="C7" t="str">
        <f t="shared" ca="1" si="1"/>
        <v>Franck</v>
      </c>
      <c r="D7">
        <f t="shared" ca="1" si="2"/>
        <v>352</v>
      </c>
      <c r="E7">
        <f t="shared" ca="1" si="3"/>
        <v>160</v>
      </c>
      <c r="F7" s="70">
        <f t="shared" ca="1" si="4"/>
        <v>174</v>
      </c>
      <c r="G7" s="71">
        <f t="shared" ca="1" si="5"/>
        <v>85</v>
      </c>
    </row>
    <row r="8" spans="1:7" x14ac:dyDescent="0.2">
      <c r="A8" s="64" t="s">
        <v>130</v>
      </c>
      <c r="B8" s="50" t="str">
        <f t="shared" ca="1" si="0"/>
        <v>ROBERT</v>
      </c>
      <c r="C8" t="str">
        <f t="shared" ca="1" si="1"/>
        <v>Valerie</v>
      </c>
      <c r="D8">
        <f t="shared" ca="1" si="2"/>
        <v>386</v>
      </c>
      <c r="E8">
        <f t="shared" ca="1" si="3"/>
        <v>127</v>
      </c>
      <c r="F8" s="70">
        <f t="shared" ca="1" si="4"/>
        <v>172</v>
      </c>
      <c r="G8" s="71">
        <f t="shared" ca="1" si="5"/>
        <v>62</v>
      </c>
    </row>
    <row r="9" spans="1:7" x14ac:dyDescent="0.2">
      <c r="A9" s="66" t="s">
        <v>145</v>
      </c>
      <c r="B9" s="50" t="str">
        <f t="shared" ca="1" si="0"/>
        <v>GATIGNOL</v>
      </c>
      <c r="C9" t="str">
        <f t="shared" ca="1" si="1"/>
        <v>Patricia</v>
      </c>
      <c r="D9">
        <f t="shared" ca="1" si="2"/>
        <v>284</v>
      </c>
      <c r="E9">
        <f t="shared" ca="1" si="3"/>
        <v>37</v>
      </c>
      <c r="F9" s="70">
        <f t="shared" ca="1" si="4"/>
        <v>171</v>
      </c>
      <c r="G9" s="71">
        <f t="shared" ca="1" si="5"/>
        <v>24</v>
      </c>
    </row>
    <row r="10" spans="1:7" x14ac:dyDescent="0.2">
      <c r="A10" s="66" t="s">
        <v>139</v>
      </c>
      <c r="B10" s="50" t="str">
        <f t="shared" ca="1" si="0"/>
        <v>CHEREL</v>
      </c>
      <c r="C10" t="str">
        <f t="shared" ca="1" si="1"/>
        <v>Louis</v>
      </c>
      <c r="D10">
        <f t="shared" ca="1" si="2"/>
        <v>332</v>
      </c>
      <c r="E10">
        <f t="shared" ca="1" si="3"/>
        <v>66</v>
      </c>
      <c r="F10" s="70">
        <f t="shared" ca="1" si="4"/>
        <v>169</v>
      </c>
      <c r="G10" s="71">
        <f t="shared" ca="1" si="5"/>
        <v>36</v>
      </c>
    </row>
    <row r="11" spans="1:7" x14ac:dyDescent="0.2">
      <c r="A11" s="66" t="s">
        <v>146</v>
      </c>
      <c r="B11" s="50" t="str">
        <f t="shared" ca="1" si="0"/>
        <v>BERNARD</v>
      </c>
      <c r="C11" t="str">
        <f t="shared" ca="1" si="1"/>
        <v>Yvon</v>
      </c>
      <c r="D11">
        <f t="shared" ca="1" si="2"/>
        <v>186</v>
      </c>
      <c r="E11">
        <f t="shared" ca="1" si="3"/>
        <v>49</v>
      </c>
      <c r="F11" s="70">
        <f t="shared" ca="1" si="4"/>
        <v>168</v>
      </c>
      <c r="G11" s="71">
        <f t="shared" ca="1" si="5"/>
        <v>43</v>
      </c>
    </row>
    <row r="12" spans="1:7" x14ac:dyDescent="0.2">
      <c r="A12" s="67" t="s">
        <v>128</v>
      </c>
      <c r="B12" s="50" t="str">
        <f t="shared" ca="1" si="0"/>
        <v>LEFRANC</v>
      </c>
      <c r="C12" t="str">
        <f t="shared" ca="1" si="1"/>
        <v>Virginie</v>
      </c>
      <c r="D12">
        <f t="shared" ca="1" si="2"/>
        <v>240</v>
      </c>
      <c r="E12">
        <f t="shared" ca="1" si="3"/>
        <v>52</v>
      </c>
      <c r="F12" s="70">
        <f t="shared" ca="1" si="4"/>
        <v>167</v>
      </c>
      <c r="G12" s="71">
        <f t="shared" ca="1" si="5"/>
        <v>38</v>
      </c>
    </row>
    <row r="13" spans="1:7" x14ac:dyDescent="0.2">
      <c r="A13" s="66" t="s">
        <v>144</v>
      </c>
      <c r="B13" s="50" t="str">
        <f t="shared" ca="1" si="0"/>
        <v>GATIGNOL</v>
      </c>
      <c r="C13" t="str">
        <f t="shared" ca="1" si="1"/>
        <v>Christian</v>
      </c>
      <c r="D13">
        <f t="shared" ca="1" si="2"/>
        <v>275</v>
      </c>
      <c r="E13">
        <f t="shared" ca="1" si="3"/>
        <v>53</v>
      </c>
      <c r="F13" s="70">
        <f t="shared" ca="1" si="4"/>
        <v>166</v>
      </c>
      <c r="G13" s="71">
        <f t="shared" ca="1" si="5"/>
        <v>35</v>
      </c>
    </row>
    <row r="14" spans="1:7" x14ac:dyDescent="0.2">
      <c r="A14" s="66" t="s">
        <v>132</v>
      </c>
      <c r="B14" s="50" t="str">
        <f t="shared" ca="1" si="0"/>
        <v>GERSON</v>
      </c>
      <c r="C14" t="str">
        <f t="shared" ca="1" si="1"/>
        <v>David</v>
      </c>
      <c r="D14">
        <f t="shared" ca="1" si="2"/>
        <v>329</v>
      </c>
      <c r="E14">
        <f t="shared" ca="1" si="3"/>
        <v>88</v>
      </c>
      <c r="F14" s="70">
        <f t="shared" ca="1" si="4"/>
        <v>163</v>
      </c>
      <c r="G14" s="71">
        <f t="shared" ca="1" si="5"/>
        <v>45</v>
      </c>
    </row>
    <row r="15" spans="1:7" x14ac:dyDescent="0.2">
      <c r="A15" s="64" t="s">
        <v>138</v>
      </c>
      <c r="B15" s="50" t="str">
        <f t="shared" ca="1" si="0"/>
        <v>MABILE</v>
      </c>
      <c r="C15" t="str">
        <f t="shared" ca="1" si="1"/>
        <v>Claude</v>
      </c>
      <c r="D15">
        <f t="shared" ca="1" si="2"/>
        <v>209</v>
      </c>
      <c r="E15">
        <f t="shared" ca="1" si="3"/>
        <v>97</v>
      </c>
      <c r="F15" s="70">
        <f t="shared" ca="1" si="4"/>
        <v>163</v>
      </c>
      <c r="G15" s="71">
        <f t="shared" ca="1" si="5"/>
        <v>79</v>
      </c>
    </row>
    <row r="16" spans="1:7" x14ac:dyDescent="0.2">
      <c r="A16" s="64" t="s">
        <v>141</v>
      </c>
      <c r="B16" s="50" t="str">
        <f t="shared" ca="1" si="0"/>
        <v>SZAFIR</v>
      </c>
      <c r="C16" t="str">
        <f t="shared" ca="1" si="1"/>
        <v>Patrick</v>
      </c>
      <c r="D16">
        <f t="shared" ca="1" si="2"/>
        <v>271</v>
      </c>
      <c r="E16">
        <f t="shared" ca="1" si="3"/>
        <v>92</v>
      </c>
      <c r="F16" s="70">
        <f t="shared" ca="1" si="4"/>
        <v>161</v>
      </c>
      <c r="G16" s="71">
        <f t="shared" ca="1" si="5"/>
        <v>61</v>
      </c>
    </row>
    <row r="17" spans="1:7" x14ac:dyDescent="0.2">
      <c r="A17" s="64" t="s">
        <v>133</v>
      </c>
      <c r="B17" s="50" t="str">
        <f t="shared" ca="1" si="0"/>
        <v>NGUYEN</v>
      </c>
      <c r="C17" t="str">
        <f t="shared" ca="1" si="1"/>
        <v>Jean-Paul</v>
      </c>
      <c r="D17">
        <f t="shared" ca="1" si="2"/>
        <v>294</v>
      </c>
      <c r="E17">
        <f t="shared" ca="1" si="3"/>
        <v>100</v>
      </c>
      <c r="F17" s="70">
        <f t="shared" ca="1" si="4"/>
        <v>159</v>
      </c>
      <c r="G17" s="71">
        <f t="shared" ca="1" si="5"/>
        <v>58</v>
      </c>
    </row>
    <row r="18" spans="1:7" x14ac:dyDescent="0.2">
      <c r="A18" s="64" t="s">
        <v>134</v>
      </c>
      <c r="B18" s="50" t="str">
        <f t="shared" ca="1" si="0"/>
        <v>VINAY</v>
      </c>
      <c r="C18" t="str">
        <f t="shared" ca="1" si="1"/>
        <v>Guillaume</v>
      </c>
      <c r="D18">
        <f t="shared" ca="1" si="2"/>
        <v>291</v>
      </c>
      <c r="E18">
        <f t="shared" ca="1" si="3"/>
        <v>109</v>
      </c>
      <c r="F18" s="70">
        <f t="shared" ca="1" si="4"/>
        <v>158</v>
      </c>
      <c r="G18" s="71">
        <f t="shared" ca="1" si="5"/>
        <v>66</v>
      </c>
    </row>
    <row r="19" spans="1:7" x14ac:dyDescent="0.2">
      <c r="A19" s="67" t="s">
        <v>140</v>
      </c>
      <c r="B19" s="50" t="str">
        <f t="shared" ca="1" si="0"/>
        <v>BOISSERPE</v>
      </c>
      <c r="C19" t="str">
        <f t="shared" ca="1" si="1"/>
        <v>Patrick</v>
      </c>
      <c r="D19">
        <f t="shared" ca="1" si="2"/>
        <v>249</v>
      </c>
      <c r="E19">
        <f t="shared" ca="1" si="3"/>
        <v>49</v>
      </c>
      <c r="F19" s="70">
        <f t="shared" ca="1" si="4"/>
        <v>152</v>
      </c>
      <c r="G19" s="71">
        <f t="shared" ca="1" si="5"/>
        <v>33</v>
      </c>
    </row>
    <row r="20" spans="1:7" x14ac:dyDescent="0.2">
      <c r="A20" s="64" t="s">
        <v>131</v>
      </c>
      <c r="B20" s="50" t="str">
        <f t="shared" ca="1" si="0"/>
        <v>DOGUIN</v>
      </c>
      <c r="C20" t="str">
        <f t="shared" ca="1" si="1"/>
        <v>Pierre</v>
      </c>
      <c r="D20">
        <f t="shared" ca="1" si="2"/>
        <v>386</v>
      </c>
      <c r="E20">
        <f t="shared" ca="1" si="3"/>
        <v>130</v>
      </c>
      <c r="F20" s="70">
        <f t="shared" ca="1" si="4"/>
        <v>152</v>
      </c>
      <c r="G20" s="71">
        <f t="shared" ca="1" si="5"/>
        <v>55</v>
      </c>
    </row>
    <row r="21" spans="1:7" x14ac:dyDescent="0.2">
      <c r="A21" s="67" t="s">
        <v>136</v>
      </c>
      <c r="B21" s="50" t="str">
        <f t="shared" ca="1" si="0"/>
        <v>COULOMB</v>
      </c>
      <c r="C21" t="str">
        <f t="shared" ca="1" si="1"/>
        <v>Thierry</v>
      </c>
      <c r="D21">
        <f t="shared" ca="1" si="2"/>
        <v>335</v>
      </c>
      <c r="E21">
        <f t="shared" ca="1" si="3"/>
        <v>124</v>
      </c>
      <c r="F21" s="70">
        <f t="shared" ca="1" si="4"/>
        <v>151</v>
      </c>
      <c r="G21" s="71">
        <f t="shared" ca="1" si="5"/>
        <v>62</v>
      </c>
    </row>
    <row r="22" spans="1:7" x14ac:dyDescent="0.2">
      <c r="A22" s="64" t="s">
        <v>153</v>
      </c>
      <c r="B22" s="50" t="str">
        <f t="shared" ca="1" si="0"/>
        <v>PHULPIN</v>
      </c>
      <c r="C22" t="str">
        <f t="shared" ca="1" si="1"/>
        <v>Brigitte</v>
      </c>
      <c r="D22">
        <f t="shared" ca="1" si="2"/>
        <v>149</v>
      </c>
      <c r="E22">
        <f t="shared" ca="1" si="3"/>
        <v>20</v>
      </c>
      <c r="F22" s="70">
        <f t="shared" ca="1" si="4"/>
        <v>149</v>
      </c>
      <c r="G22" s="71">
        <f t="shared" ca="1" si="5"/>
        <v>20</v>
      </c>
    </row>
    <row r="23" spans="1:7" x14ac:dyDescent="0.2">
      <c r="A23" s="66" t="s">
        <v>137</v>
      </c>
      <c r="B23" s="50" t="str">
        <f t="shared" ca="1" si="0"/>
        <v>BEHIRA</v>
      </c>
      <c r="C23" t="str">
        <f t="shared" ca="1" si="1"/>
        <v>Hermann</v>
      </c>
      <c r="D23">
        <f t="shared" ca="1" si="2"/>
        <v>239</v>
      </c>
      <c r="E23">
        <f t="shared" ca="1" si="3"/>
        <v>28</v>
      </c>
      <c r="F23" s="70">
        <f t="shared" ca="1" si="4"/>
        <v>147</v>
      </c>
      <c r="G23" s="71">
        <f t="shared" ca="1" si="5"/>
        <v>22</v>
      </c>
    </row>
    <row r="24" spans="1:7" x14ac:dyDescent="0.2">
      <c r="A24" s="64" t="s">
        <v>135</v>
      </c>
      <c r="B24" s="50" t="str">
        <f t="shared" ca="1" si="0"/>
        <v>DOGUIN</v>
      </c>
      <c r="C24" t="str">
        <f t="shared" ca="1" si="1"/>
        <v>Dominique</v>
      </c>
      <c r="D24">
        <f t="shared" ca="1" si="2"/>
        <v>179</v>
      </c>
      <c r="E24">
        <f t="shared" ca="1" si="3"/>
        <v>38</v>
      </c>
      <c r="F24" s="70">
        <f t="shared" ca="1" si="4"/>
        <v>146</v>
      </c>
      <c r="G24" s="71">
        <f t="shared" ca="1" si="5"/>
        <v>33</v>
      </c>
    </row>
    <row r="25" spans="1:7" x14ac:dyDescent="0.2">
      <c r="A25" s="68" t="s">
        <v>177</v>
      </c>
      <c r="B25" s="50" t="str">
        <f t="shared" ca="1" si="0"/>
        <v>M'HAMDI</v>
      </c>
      <c r="C25" t="str">
        <f t="shared" ca="1" si="1"/>
        <v>Jalel</v>
      </c>
      <c r="D25">
        <f t="shared" ca="1" si="2"/>
        <v>246</v>
      </c>
      <c r="E25">
        <f t="shared" ca="1" si="3"/>
        <v>56</v>
      </c>
      <c r="F25" s="70">
        <f t="shared" ca="1" si="4"/>
        <v>142</v>
      </c>
      <c r="G25" s="71">
        <f t="shared" ca="1" si="5"/>
        <v>32</v>
      </c>
    </row>
    <row r="26" spans="1:7" x14ac:dyDescent="0.2">
      <c r="A26" s="64" t="s">
        <v>143</v>
      </c>
      <c r="B26" s="50" t="str">
        <f t="shared" ca="1" si="0"/>
        <v>YUSTOS</v>
      </c>
      <c r="C26" t="str">
        <f t="shared" ca="1" si="1"/>
        <v>Philippe</v>
      </c>
      <c r="D26">
        <f t="shared" ca="1" si="2"/>
        <v>248</v>
      </c>
      <c r="E26">
        <f t="shared" ca="1" si="3"/>
        <v>56</v>
      </c>
      <c r="F26" s="70">
        <f t="shared" ca="1" si="4"/>
        <v>142</v>
      </c>
      <c r="G26" s="71">
        <f t="shared" ca="1" si="5"/>
        <v>29</v>
      </c>
    </row>
    <row r="27" spans="1:7" x14ac:dyDescent="0.2">
      <c r="A27" s="67" t="s">
        <v>147</v>
      </c>
      <c r="B27" s="50" t="str">
        <f t="shared" ca="1" si="0"/>
        <v>CHAPPAT</v>
      </c>
      <c r="C27" t="str">
        <f t="shared" ca="1" si="1"/>
        <v>Thierry</v>
      </c>
      <c r="D27">
        <f t="shared" ca="1" si="2"/>
        <v>227</v>
      </c>
      <c r="E27">
        <f t="shared" ca="1" si="3"/>
        <v>81</v>
      </c>
      <c r="F27" s="70">
        <f t="shared" ca="1" si="4"/>
        <v>133</v>
      </c>
      <c r="G27" s="71">
        <f t="shared" ca="1" si="5"/>
        <v>50</v>
      </c>
    </row>
    <row r="28" spans="1:7" x14ac:dyDescent="0.2">
      <c r="A28" s="64" t="s">
        <v>154</v>
      </c>
      <c r="B28" s="50" t="str">
        <f t="shared" ca="1" si="0"/>
        <v>RIONDET</v>
      </c>
      <c r="C28" t="str">
        <f t="shared" ca="1" si="1"/>
        <v>Jean-Claude</v>
      </c>
      <c r="D28">
        <f t="shared" ca="1" si="2"/>
        <v>138</v>
      </c>
      <c r="E28">
        <f t="shared" ca="1" si="3"/>
        <v>18</v>
      </c>
      <c r="F28" s="70">
        <f t="shared" ca="1" si="4"/>
        <v>120</v>
      </c>
      <c r="G28" s="71">
        <f t="shared" ca="1" si="5"/>
        <v>14</v>
      </c>
    </row>
    <row r="29" spans="1:7" x14ac:dyDescent="0.2">
      <c r="A29" s="66" t="s">
        <v>161</v>
      </c>
      <c r="B29" s="50" t="str">
        <f t="shared" ca="1" si="0"/>
        <v>WATIER</v>
      </c>
      <c r="C29" t="str">
        <f t="shared" ca="1" si="1"/>
        <v>Laurent</v>
      </c>
      <c r="D29">
        <f t="shared" ca="1" si="2"/>
        <v>131</v>
      </c>
      <c r="E29">
        <f t="shared" ca="1" si="3"/>
        <v>22</v>
      </c>
      <c r="F29" s="70">
        <f t="shared" ca="1" si="4"/>
        <v>113</v>
      </c>
      <c r="G29" s="71">
        <f t="shared" ca="1" si="5"/>
        <v>18</v>
      </c>
    </row>
    <row r="30" spans="1:7" x14ac:dyDescent="0.2">
      <c r="A30" s="66" t="s">
        <v>150</v>
      </c>
      <c r="B30" s="50" t="str">
        <f t="shared" ca="1" si="0"/>
        <v>ROUVROY</v>
      </c>
      <c r="C30" t="str">
        <f t="shared" ca="1" si="1"/>
        <v>Isabelle</v>
      </c>
      <c r="D30">
        <f t="shared" ca="1" si="2"/>
        <v>105</v>
      </c>
      <c r="E30">
        <f t="shared" ca="1" si="3"/>
        <v>14</v>
      </c>
      <c r="F30" s="70">
        <f t="shared" ca="1" si="4"/>
        <v>105</v>
      </c>
      <c r="G30" s="71">
        <f t="shared" ca="1" si="5"/>
        <v>14</v>
      </c>
    </row>
    <row r="31" spans="1:7" x14ac:dyDescent="0.2">
      <c r="A31" s="67" t="s">
        <v>155</v>
      </c>
      <c r="B31" s="50" t="str">
        <f t="shared" ca="1" si="0"/>
        <v>GU</v>
      </c>
      <c r="C31" t="str">
        <f t="shared" ca="1" si="1"/>
        <v>Qin</v>
      </c>
      <c r="D31">
        <f t="shared" ca="1" si="2"/>
        <v>95</v>
      </c>
      <c r="E31">
        <f t="shared" ca="1" si="3"/>
        <v>14</v>
      </c>
      <c r="F31" s="70">
        <f t="shared" ca="1" si="4"/>
        <v>95</v>
      </c>
      <c r="G31" s="71">
        <f t="shared" ca="1" si="5"/>
        <v>14</v>
      </c>
    </row>
    <row r="32" spans="1:7" x14ac:dyDescent="0.2">
      <c r="A32" s="64" t="s">
        <v>149</v>
      </c>
      <c r="B32" s="50" t="str">
        <f t="shared" ca="1" si="0"/>
        <v>BORDET</v>
      </c>
      <c r="C32" t="str">
        <f t="shared" ca="1" si="1"/>
        <v>Bruno</v>
      </c>
      <c r="D32">
        <f t="shared" ca="1" si="2"/>
        <v>92</v>
      </c>
      <c r="E32">
        <f t="shared" ca="1" si="3"/>
        <v>13</v>
      </c>
      <c r="F32" s="70">
        <f t="shared" ca="1" si="4"/>
        <v>92</v>
      </c>
      <c r="G32" s="71">
        <f t="shared" ca="1" si="5"/>
        <v>13</v>
      </c>
    </row>
    <row r="33" spans="1:7" x14ac:dyDescent="0.2">
      <c r="A33" s="66" t="s">
        <v>151</v>
      </c>
      <c r="B33" s="50" t="str">
        <f t="shared" ca="1" si="0"/>
        <v>OLSZEWSKI</v>
      </c>
      <c r="C33" t="str">
        <f t="shared" ca="1" si="1"/>
        <v>Dimitri</v>
      </c>
      <c r="D33">
        <f t="shared" ca="1" si="2"/>
        <v>83</v>
      </c>
      <c r="E33">
        <f t="shared" ca="1" si="3"/>
        <v>12</v>
      </c>
      <c r="F33" s="70">
        <f t="shared" ca="1" si="4"/>
        <v>83</v>
      </c>
      <c r="G33" s="71">
        <f t="shared" ca="1" si="5"/>
        <v>12</v>
      </c>
    </row>
    <row r="34" spans="1:7" x14ac:dyDescent="0.2">
      <c r="A34" s="66" t="s">
        <v>171</v>
      </c>
      <c r="B34" s="50" t="str">
        <f t="shared" ca="1" si="0"/>
        <v>PICARD</v>
      </c>
      <c r="C34" t="str">
        <f t="shared" ca="1" si="1"/>
        <v>Luc</v>
      </c>
      <c r="D34">
        <f t="shared" ca="1" si="2"/>
        <v>90</v>
      </c>
      <c r="E34">
        <f t="shared" ca="1" si="3"/>
        <v>16</v>
      </c>
      <c r="F34" s="70">
        <f t="shared" ca="1" si="4"/>
        <v>81</v>
      </c>
      <c r="G34" s="71">
        <f t="shared" ca="1" si="5"/>
        <v>16</v>
      </c>
    </row>
    <row r="35" spans="1:7" x14ac:dyDescent="0.2">
      <c r="A35" s="64" t="s">
        <v>152</v>
      </c>
      <c r="B35" s="50" t="str">
        <f t="shared" ca="1" si="0"/>
        <v>MAGAND</v>
      </c>
      <c r="C35" t="str">
        <f t="shared" ca="1" si="1"/>
        <v>Sebastien</v>
      </c>
      <c r="D35">
        <f t="shared" ca="1" si="2"/>
        <v>78</v>
      </c>
      <c r="E35">
        <f t="shared" ca="1" si="3"/>
        <v>31</v>
      </c>
      <c r="F35" s="70">
        <f t="shared" ca="1" si="4"/>
        <v>78</v>
      </c>
      <c r="G35" s="71">
        <f t="shared" ca="1" si="5"/>
        <v>31</v>
      </c>
    </row>
    <row r="36" spans="1:7" x14ac:dyDescent="0.2">
      <c r="A36" s="66" t="s">
        <v>159</v>
      </c>
      <c r="B36" s="50" t="str">
        <f t="shared" ref="B36:B67" ca="1" si="6">HYPERLINK("#"&amp;A36&amp;"!A1",INDIRECT(CONCATENATE("'",TEXT(A36,"0"),"'!$A$1")))</f>
        <v>ROUVROY</v>
      </c>
      <c r="C36" t="str">
        <f t="shared" ref="C36:C58" ca="1" si="7">INDIRECT(CONCATENATE("'",TEXT(A36,"0"),"'!$B$1"))</f>
        <v>Laurent</v>
      </c>
      <c r="D36">
        <f t="shared" ref="D36:D58" ca="1" si="8">INDIRECT(CONCATENATE("'",TEXT(A36,"0"),"'!$c$29"))</f>
        <v>77</v>
      </c>
      <c r="E36">
        <f t="shared" ref="E36:E58" ca="1" si="9">INDIRECT(CONCATENATE("'",TEXT(A36,"0"),"'!$f$29"))</f>
        <v>22</v>
      </c>
      <c r="F36" s="70">
        <f t="shared" ref="F36:F58" ca="1" si="10">INDIRECT(CONCATENATE("'",TEXT(A36,"0"),"'!$c$30"))</f>
        <v>77</v>
      </c>
      <c r="G36" s="71">
        <f t="shared" ref="G36:G58" ca="1" si="11">INDIRECT(CONCATENATE("'",TEXT(A36,"0"),"'!$f$30"))</f>
        <v>22</v>
      </c>
    </row>
    <row r="37" spans="1:7" x14ac:dyDescent="0.2">
      <c r="A37" s="64" t="s">
        <v>156</v>
      </c>
      <c r="B37" s="50" t="str">
        <f t="shared" ca="1" si="6"/>
        <v>POURCIN</v>
      </c>
      <c r="C37" t="str">
        <f t="shared" ca="1" si="7"/>
        <v>Patricia</v>
      </c>
      <c r="D37">
        <f t="shared" ca="1" si="8"/>
        <v>69</v>
      </c>
      <c r="E37">
        <f t="shared" ca="1" si="9"/>
        <v>19</v>
      </c>
      <c r="F37" s="70">
        <f t="shared" ca="1" si="10"/>
        <v>69</v>
      </c>
      <c r="G37" s="71">
        <f t="shared" ca="1" si="11"/>
        <v>19</v>
      </c>
    </row>
    <row r="38" spans="1:7" x14ac:dyDescent="0.2">
      <c r="A38" s="64" t="s">
        <v>166</v>
      </c>
      <c r="B38" s="50" t="str">
        <f t="shared" ca="1" si="6"/>
        <v>TERNEL</v>
      </c>
      <c r="C38" t="str">
        <f t="shared" ca="1" si="7"/>
        <v>Cyprien</v>
      </c>
      <c r="D38">
        <f t="shared" ca="1" si="8"/>
        <v>67</v>
      </c>
      <c r="E38">
        <f t="shared" ca="1" si="9"/>
        <v>26</v>
      </c>
      <c r="F38" s="70">
        <f t="shared" ca="1" si="10"/>
        <v>67</v>
      </c>
      <c r="G38" s="71">
        <f t="shared" ca="1" si="11"/>
        <v>26</v>
      </c>
    </row>
    <row r="39" spans="1:7" x14ac:dyDescent="0.2">
      <c r="A39" s="66" t="s">
        <v>158</v>
      </c>
      <c r="B39" s="50" t="str">
        <f t="shared" ca="1" si="6"/>
        <v>MASCLE</v>
      </c>
      <c r="C39" t="str">
        <f t="shared" ca="1" si="7"/>
        <v>Caroline</v>
      </c>
      <c r="D39">
        <f t="shared" ca="1" si="8"/>
        <v>56</v>
      </c>
      <c r="E39">
        <f t="shared" ca="1" si="9"/>
        <v>13</v>
      </c>
      <c r="F39" s="70">
        <f t="shared" ca="1" si="10"/>
        <v>56</v>
      </c>
      <c r="G39" s="71">
        <f t="shared" ca="1" si="11"/>
        <v>13</v>
      </c>
    </row>
    <row r="40" spans="1:7" x14ac:dyDescent="0.2">
      <c r="A40" s="66" t="s">
        <v>167</v>
      </c>
      <c r="B40" s="50" t="str">
        <f t="shared" ca="1" si="6"/>
        <v xml:space="preserve">GITTARD </v>
      </c>
      <c r="C40" t="str">
        <f t="shared" ca="1" si="7"/>
        <v>Eric</v>
      </c>
      <c r="D40">
        <f t="shared" ca="1" si="8"/>
        <v>55</v>
      </c>
      <c r="E40">
        <f t="shared" ca="1" si="9"/>
        <v>13</v>
      </c>
      <c r="F40" s="70">
        <f t="shared" ca="1" si="10"/>
        <v>55</v>
      </c>
      <c r="G40" s="71">
        <f t="shared" ca="1" si="11"/>
        <v>13</v>
      </c>
    </row>
    <row r="41" spans="1:7" x14ac:dyDescent="0.2">
      <c r="A41" s="64" t="s">
        <v>175</v>
      </c>
      <c r="B41" s="50" t="str">
        <f t="shared" ca="1" si="6"/>
        <v>GOBIN</v>
      </c>
      <c r="C41" t="str">
        <f t="shared" ca="1" si="7"/>
        <v>Philippe</v>
      </c>
      <c r="D41">
        <f t="shared" ca="1" si="8"/>
        <v>55</v>
      </c>
      <c r="E41">
        <f t="shared" ca="1" si="9"/>
        <v>11</v>
      </c>
      <c r="F41" s="70">
        <f t="shared" ca="1" si="10"/>
        <v>55</v>
      </c>
      <c r="G41" s="71">
        <f t="shared" ca="1" si="11"/>
        <v>11</v>
      </c>
    </row>
    <row r="42" spans="1:7" x14ac:dyDescent="0.2">
      <c r="A42" s="64" t="s">
        <v>162</v>
      </c>
      <c r="B42" s="50" t="str">
        <f t="shared" ca="1" si="6"/>
        <v>DASCOTTE</v>
      </c>
      <c r="C42" t="str">
        <f t="shared" ca="1" si="7"/>
        <v>Philippe</v>
      </c>
      <c r="D42">
        <f t="shared" ca="1" si="8"/>
        <v>60</v>
      </c>
      <c r="E42">
        <f t="shared" ca="1" si="9"/>
        <v>18</v>
      </c>
      <c r="F42" s="70">
        <f t="shared" ca="1" si="10"/>
        <v>54</v>
      </c>
      <c r="G42" s="71">
        <f t="shared" ca="1" si="11"/>
        <v>18</v>
      </c>
    </row>
    <row r="43" spans="1:7" x14ac:dyDescent="0.2">
      <c r="A43" s="64" t="s">
        <v>172</v>
      </c>
      <c r="B43" s="50" t="str">
        <f t="shared" ca="1" si="6"/>
        <v xml:space="preserve">PIERRE </v>
      </c>
      <c r="C43" t="str">
        <f t="shared" ca="1" si="7"/>
        <v>Philippe</v>
      </c>
      <c r="D43">
        <f t="shared" ca="1" si="8"/>
        <v>52</v>
      </c>
      <c r="E43">
        <f t="shared" ca="1" si="9"/>
        <v>15</v>
      </c>
      <c r="F43" s="70">
        <f t="shared" ca="1" si="10"/>
        <v>52</v>
      </c>
      <c r="G43" s="71">
        <f t="shared" ca="1" si="11"/>
        <v>15</v>
      </c>
    </row>
    <row r="44" spans="1:7" x14ac:dyDescent="0.2">
      <c r="A44" s="66" t="s">
        <v>160</v>
      </c>
      <c r="B44" s="50" t="str">
        <f t="shared" ca="1" si="6"/>
        <v>ROMAGOSA</v>
      </c>
      <c r="C44" t="str">
        <f t="shared" ca="1" si="7"/>
        <v>Miguel</v>
      </c>
      <c r="D44">
        <f t="shared" ca="1" si="8"/>
        <v>47</v>
      </c>
      <c r="E44">
        <f t="shared" ca="1" si="9"/>
        <v>5</v>
      </c>
      <c r="F44" s="70">
        <f t="shared" ca="1" si="10"/>
        <v>47</v>
      </c>
      <c r="G44" s="71">
        <f t="shared" ca="1" si="11"/>
        <v>5</v>
      </c>
    </row>
    <row r="45" spans="1:7" x14ac:dyDescent="0.2">
      <c r="A45" s="66" t="s">
        <v>173</v>
      </c>
      <c r="B45" s="50" t="str">
        <f t="shared" ca="1" si="6"/>
        <v>BOUTEAUX</v>
      </c>
      <c r="C45" t="str">
        <f t="shared" ca="1" si="7"/>
        <v>Anne-Marie</v>
      </c>
      <c r="D45">
        <f t="shared" ca="1" si="8"/>
        <v>40</v>
      </c>
      <c r="E45">
        <f t="shared" ca="1" si="9"/>
        <v>6</v>
      </c>
      <c r="F45" s="70">
        <f t="shared" ca="1" si="10"/>
        <v>40</v>
      </c>
      <c r="G45" s="71">
        <f t="shared" ca="1" si="11"/>
        <v>6</v>
      </c>
    </row>
    <row r="46" spans="1:7" x14ac:dyDescent="0.2">
      <c r="A46" s="64" t="s">
        <v>163</v>
      </c>
      <c r="B46" s="50" t="str">
        <f t="shared" ca="1" si="6"/>
        <v>MOISSON</v>
      </c>
      <c r="C46" t="str">
        <f t="shared" ca="1" si="7"/>
        <v>Bernard</v>
      </c>
      <c r="D46">
        <f t="shared" ca="1" si="8"/>
        <v>36</v>
      </c>
      <c r="E46">
        <f t="shared" ca="1" si="9"/>
        <v>12</v>
      </c>
      <c r="F46" s="70">
        <f t="shared" ca="1" si="10"/>
        <v>36</v>
      </c>
      <c r="G46" s="71">
        <f t="shared" ca="1" si="11"/>
        <v>12</v>
      </c>
    </row>
    <row r="47" spans="1:7" x14ac:dyDescent="0.2">
      <c r="A47" s="66" t="s">
        <v>164</v>
      </c>
      <c r="B47" s="50" t="str">
        <f t="shared" ca="1" si="6"/>
        <v>PIGNARD</v>
      </c>
      <c r="C47" t="str">
        <f t="shared" ca="1" si="7"/>
        <v>Guy</v>
      </c>
      <c r="D47">
        <f t="shared" ca="1" si="8"/>
        <v>36</v>
      </c>
      <c r="E47">
        <f t="shared" ca="1" si="9"/>
        <v>12</v>
      </c>
      <c r="F47" s="70">
        <f t="shared" ca="1" si="10"/>
        <v>36</v>
      </c>
      <c r="G47" s="71">
        <f t="shared" ca="1" si="11"/>
        <v>12</v>
      </c>
    </row>
    <row r="48" spans="1:7" x14ac:dyDescent="0.2">
      <c r="A48" s="64" t="s">
        <v>165</v>
      </c>
      <c r="B48" s="50" t="str">
        <f t="shared" ca="1" si="6"/>
        <v>PAJON</v>
      </c>
      <c r="C48" t="str">
        <f t="shared" ca="1" si="7"/>
        <v>Jean-Louis</v>
      </c>
      <c r="D48">
        <f t="shared" ca="1" si="8"/>
        <v>35</v>
      </c>
      <c r="E48">
        <f t="shared" ca="1" si="9"/>
        <v>3</v>
      </c>
      <c r="F48" s="70">
        <f t="shared" ca="1" si="10"/>
        <v>35</v>
      </c>
      <c r="G48" s="71">
        <f t="shared" ca="1" si="11"/>
        <v>3</v>
      </c>
    </row>
    <row r="49" spans="1:7" x14ac:dyDescent="0.2">
      <c r="A49" s="66" t="s">
        <v>168</v>
      </c>
      <c r="B49" s="50" t="str">
        <f t="shared" ca="1" si="6"/>
        <v>MASCLE</v>
      </c>
      <c r="C49" t="str">
        <f t="shared" ca="1" si="7"/>
        <v>Alain</v>
      </c>
      <c r="D49">
        <f t="shared" ca="1" si="8"/>
        <v>27</v>
      </c>
      <c r="E49">
        <f t="shared" ca="1" si="9"/>
        <v>6</v>
      </c>
      <c r="F49" s="70">
        <f t="shared" ca="1" si="10"/>
        <v>27</v>
      </c>
      <c r="G49" s="71">
        <f t="shared" ca="1" si="11"/>
        <v>6</v>
      </c>
    </row>
    <row r="50" spans="1:7" x14ac:dyDescent="0.2">
      <c r="A50" s="64" t="s">
        <v>178</v>
      </c>
      <c r="B50" s="50" t="str">
        <f t="shared" ca="1" si="6"/>
        <v>WERMESTER</v>
      </c>
      <c r="C50" t="str">
        <f t="shared" ca="1" si="7"/>
        <v>Stéphane</v>
      </c>
      <c r="D50">
        <f t="shared" ca="1" si="8"/>
        <v>25</v>
      </c>
      <c r="E50">
        <f t="shared" ca="1" si="9"/>
        <v>4</v>
      </c>
      <c r="F50" s="70">
        <f t="shared" ca="1" si="10"/>
        <v>25</v>
      </c>
      <c r="G50" s="71">
        <f t="shared" ca="1" si="11"/>
        <v>4</v>
      </c>
    </row>
    <row r="51" spans="1:7" x14ac:dyDescent="0.2">
      <c r="A51" s="66" t="s">
        <v>169</v>
      </c>
      <c r="B51" s="50" t="str">
        <f t="shared" ca="1" si="6"/>
        <v>BORDET</v>
      </c>
      <c r="C51" t="str">
        <f t="shared" ca="1" si="7"/>
        <v>Dominique</v>
      </c>
      <c r="D51">
        <f t="shared" ca="1" si="8"/>
        <v>20</v>
      </c>
      <c r="E51">
        <f t="shared" ca="1" si="9"/>
        <v>2</v>
      </c>
      <c r="F51" s="70">
        <f t="shared" ca="1" si="10"/>
        <v>20</v>
      </c>
      <c r="G51" s="71">
        <f t="shared" ca="1" si="11"/>
        <v>2</v>
      </c>
    </row>
    <row r="52" spans="1:7" x14ac:dyDescent="0.2">
      <c r="A52" s="64" t="s">
        <v>185</v>
      </c>
      <c r="B52" s="50" t="str">
        <f t="shared" ca="1" si="6"/>
        <v>BLOND</v>
      </c>
      <c r="C52" t="str">
        <f t="shared" ca="1" si="7"/>
        <v>Aymerit</v>
      </c>
      <c r="D52">
        <f t="shared" ca="1" si="8"/>
        <v>18</v>
      </c>
      <c r="E52">
        <f t="shared" ca="1" si="9"/>
        <v>6</v>
      </c>
      <c r="F52" s="70">
        <f t="shared" ca="1" si="10"/>
        <v>18</v>
      </c>
      <c r="G52" s="71">
        <f t="shared" ca="1" si="11"/>
        <v>6</v>
      </c>
    </row>
    <row r="53" spans="1:7" x14ac:dyDescent="0.2">
      <c r="A53" s="66" t="s">
        <v>170</v>
      </c>
      <c r="B53" s="50" t="str">
        <f t="shared" ca="1" si="6"/>
        <v>HAWIE</v>
      </c>
      <c r="C53" t="str">
        <f t="shared" ca="1" si="7"/>
        <v>Nicolas</v>
      </c>
      <c r="D53">
        <f t="shared" ca="1" si="8"/>
        <v>18</v>
      </c>
      <c r="E53">
        <f t="shared" ca="1" si="9"/>
        <v>6</v>
      </c>
      <c r="F53" s="70">
        <f t="shared" ca="1" si="10"/>
        <v>18</v>
      </c>
      <c r="G53" s="71">
        <f t="shared" ca="1" si="11"/>
        <v>6</v>
      </c>
    </row>
    <row r="54" spans="1:7" x14ac:dyDescent="0.2">
      <c r="A54" s="64" t="s">
        <v>187</v>
      </c>
      <c r="B54" s="50" t="str">
        <f t="shared" ca="1" si="6"/>
        <v>DES COURTILS</v>
      </c>
      <c r="C54" t="str">
        <f t="shared" ca="1" si="7"/>
        <v>Nicolas</v>
      </c>
      <c r="D54">
        <f t="shared" ca="1" si="8"/>
        <v>9</v>
      </c>
      <c r="E54">
        <f t="shared" ca="1" si="9"/>
        <v>3</v>
      </c>
      <c r="F54" s="70">
        <f t="shared" ca="1" si="10"/>
        <v>9</v>
      </c>
      <c r="G54" s="71">
        <f t="shared" ca="1" si="11"/>
        <v>3</v>
      </c>
    </row>
    <row r="55" spans="1:7" x14ac:dyDescent="0.2">
      <c r="A55" s="64" t="s">
        <v>174</v>
      </c>
      <c r="B55" s="50" t="str">
        <f t="shared" ca="1" si="6"/>
        <v>GIRARD</v>
      </c>
      <c r="C55" t="str">
        <f t="shared" ca="1" si="7"/>
        <v>Isabelle</v>
      </c>
      <c r="D55">
        <f t="shared" ca="1" si="8"/>
        <v>9</v>
      </c>
      <c r="E55">
        <f t="shared" ca="1" si="9"/>
        <v>3</v>
      </c>
      <c r="F55" s="70">
        <f t="shared" ca="1" si="10"/>
        <v>9</v>
      </c>
      <c r="G55" s="71">
        <f t="shared" ca="1" si="11"/>
        <v>3</v>
      </c>
    </row>
    <row r="56" spans="1:7" x14ac:dyDescent="0.2">
      <c r="A56" s="64" t="s">
        <v>190</v>
      </c>
      <c r="B56" s="50" t="str">
        <f t="shared" ca="1" si="6"/>
        <v>JANOT</v>
      </c>
      <c r="C56" t="str">
        <f t="shared" ca="1" si="7"/>
        <v>Nicolas</v>
      </c>
      <c r="D56">
        <f t="shared" ca="1" si="8"/>
        <v>9</v>
      </c>
      <c r="E56">
        <f t="shared" ca="1" si="9"/>
        <v>3</v>
      </c>
      <c r="F56" s="70">
        <f t="shared" ca="1" si="10"/>
        <v>9</v>
      </c>
      <c r="G56" s="71">
        <f t="shared" ca="1" si="11"/>
        <v>3</v>
      </c>
    </row>
    <row r="57" spans="1:7" x14ac:dyDescent="0.2">
      <c r="A57" s="64" t="s">
        <v>176</v>
      </c>
      <c r="B57" s="50" t="str">
        <f t="shared" ca="1" si="6"/>
        <v>NGUYEN</v>
      </c>
      <c r="C57" t="str">
        <f t="shared" ca="1" si="7"/>
        <v>Laurent</v>
      </c>
      <c r="D57">
        <f t="shared" ca="1" si="8"/>
        <v>9</v>
      </c>
      <c r="E57">
        <f t="shared" ca="1" si="9"/>
        <v>3</v>
      </c>
      <c r="F57" s="70">
        <f t="shared" ca="1" si="10"/>
        <v>9</v>
      </c>
      <c r="G57" s="71">
        <f t="shared" ca="1" si="11"/>
        <v>3</v>
      </c>
    </row>
    <row r="58" spans="1:7" x14ac:dyDescent="0.2">
      <c r="A58" s="64" t="s">
        <v>192</v>
      </c>
      <c r="B58" s="50" t="str">
        <f t="shared" ca="1" si="6"/>
        <v>BISCOTTE</v>
      </c>
      <c r="C58" t="str">
        <f t="shared" ca="1" si="7"/>
        <v>Nicolas</v>
      </c>
      <c r="D58">
        <f t="shared" ca="1" si="8"/>
        <v>0</v>
      </c>
      <c r="E58">
        <f t="shared" ca="1" si="9"/>
        <v>0</v>
      </c>
      <c r="F58" s="70">
        <f t="shared" ca="1" si="10"/>
        <v>0</v>
      </c>
      <c r="G58" s="71">
        <f t="shared" ca="1" si="11"/>
        <v>0</v>
      </c>
    </row>
  </sheetData>
  <autoFilter ref="A3:G54">
    <sortState ref="A4:G58">
      <sortCondition descending="1" ref="F3:F54"/>
    </sortState>
  </autoFilter>
  <phoneticPr fontId="1" type="noConversion"/>
  <conditionalFormatting sqref="G4:G52">
    <cfRule type="top10" dxfId="75" priority="185" rank="3"/>
  </conditionalFormatting>
  <conditionalFormatting sqref="F4:F52">
    <cfRule type="top10" dxfId="74" priority="187" rank="3"/>
  </conditionalFormatting>
  <conditionalFormatting sqref="D4:D52">
    <cfRule type="top10" dxfId="73" priority="189" rank="3"/>
  </conditionalFormatting>
  <conditionalFormatting sqref="E4:E52">
    <cfRule type="top10" dxfId="72" priority="191" rank="3"/>
  </conditionalFormatting>
  <conditionalFormatting sqref="G53:G57">
    <cfRule type="top10" dxfId="71" priority="5" rank="3"/>
  </conditionalFormatting>
  <conditionalFormatting sqref="F53:F57">
    <cfRule type="top10" dxfId="70" priority="6" rank="3"/>
  </conditionalFormatting>
  <conditionalFormatting sqref="D53:D57">
    <cfRule type="top10" dxfId="69" priority="7" rank="3"/>
  </conditionalFormatting>
  <conditionalFormatting sqref="E53:E57">
    <cfRule type="top10" dxfId="68" priority="8" rank="3"/>
  </conditionalFormatting>
  <conditionalFormatting sqref="G58">
    <cfRule type="top10" dxfId="67" priority="1" rank="3"/>
  </conditionalFormatting>
  <conditionalFormatting sqref="F58">
    <cfRule type="top10" dxfId="66" priority="2" rank="3"/>
  </conditionalFormatting>
  <conditionalFormatting sqref="D58">
    <cfRule type="top10" dxfId="65" priority="3" rank="3"/>
  </conditionalFormatting>
  <conditionalFormatting sqref="E58">
    <cfRule type="top10" dxfId="64" priority="4" rank="3"/>
  </conditionalFormatting>
  <pageMargins left="0.78740157499999996" right="0.78740157499999996" top="0.984251969" bottom="0.984251969" header="0.4921259845" footer="0.4921259845"/>
  <pageSetup paperSize="9" orientation="portrait" horizontalDpi="4294967292" verticalDpi="4294967292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82" enableFormatConditionsCalculation="0"/>
  <dimension ref="A1:J30"/>
  <sheetViews>
    <sheetView workbookViewId="0">
      <selection activeCell="F1" sqref="F1"/>
    </sheetView>
  </sheetViews>
  <sheetFormatPr baseColWidth="10" defaultColWidth="10.85546875" defaultRowHeight="15" x14ac:dyDescent="0.2"/>
  <cols>
    <col min="1" max="1" width="26.7109375" style="7" customWidth="1"/>
    <col min="2" max="2" width="24.28515625" style="7" customWidth="1"/>
    <col min="3" max="3" width="10.85546875" style="7"/>
    <col min="4" max="4" width="11.42578125" style="8" hidden="1" customWidth="1"/>
    <col min="5" max="5" width="10.85546875" style="8" hidden="1" customWidth="1"/>
    <col min="6" max="6" width="10.85546875" style="7"/>
    <col min="7" max="7" width="11.42578125" style="8" hidden="1" customWidth="1"/>
    <col min="8" max="8" width="10.85546875" style="8" hidden="1" customWidth="1"/>
    <col min="9" max="16384" width="10.85546875" style="7"/>
  </cols>
  <sheetData>
    <row r="1" spans="1:8" ht="18" customHeight="1" thickBot="1" x14ac:dyDescent="0.25">
      <c r="A1" s="31" t="s">
        <v>32</v>
      </c>
      <c r="B1" s="32" t="s">
        <v>63</v>
      </c>
      <c r="C1" s="8"/>
      <c r="F1" s="55" t="str">
        <f>HYPERLINK("#Adhérents!A1","Retour")</f>
        <v>Retour</v>
      </c>
    </row>
    <row r="2" spans="1:8" ht="18" customHeight="1" thickBot="1" x14ac:dyDescent="0.25">
      <c r="E2" s="9"/>
    </row>
    <row r="3" spans="1:8" ht="18" customHeight="1" thickBot="1" x14ac:dyDescent="0.25">
      <c r="A3" s="33" t="s">
        <v>48</v>
      </c>
      <c r="B3" s="34" t="s">
        <v>5</v>
      </c>
      <c r="C3" s="33" t="s">
        <v>0</v>
      </c>
      <c r="D3" s="35" t="s">
        <v>46</v>
      </c>
      <c r="E3" s="36" t="s">
        <v>49</v>
      </c>
      <c r="F3" s="37" t="s">
        <v>1</v>
      </c>
      <c r="G3" s="38" t="s">
        <v>47</v>
      </c>
      <c r="H3" s="39" t="s">
        <v>50</v>
      </c>
    </row>
    <row r="4" spans="1:8" ht="18" customHeight="1" x14ac:dyDescent="0.2">
      <c r="A4" s="47">
        <v>42643</v>
      </c>
      <c r="B4" s="10" t="s">
        <v>90</v>
      </c>
      <c r="C4" s="11">
        <v>31</v>
      </c>
      <c r="D4" s="12">
        <f t="shared" ref="D4:D13" si="0">C4+ROW(C4)/1000</f>
        <v>31.004000000000001</v>
      </c>
      <c r="E4" s="22">
        <f>RANK(D4,$D$4:$D$28)</f>
        <v>5</v>
      </c>
      <c r="F4" s="28">
        <v>2</v>
      </c>
      <c r="G4" s="25">
        <f t="shared" ref="G4:G28" si="1">F4+ROW(F4)/1000</f>
        <v>2.004</v>
      </c>
      <c r="H4" s="13">
        <f>RANK(G4,$G$4:$G$28)</f>
        <v>9</v>
      </c>
    </row>
    <row r="5" spans="1:8" ht="18" customHeight="1" x14ac:dyDescent="0.2">
      <c r="A5" s="48">
        <v>42679</v>
      </c>
      <c r="B5" s="10" t="s">
        <v>94</v>
      </c>
      <c r="C5" s="14">
        <v>34</v>
      </c>
      <c r="D5" s="15">
        <f t="shared" si="0"/>
        <v>34.005000000000003</v>
      </c>
      <c r="E5" s="23">
        <f t="shared" ref="E5:E28" si="2">RANK(D5,$D$4:$D$28)</f>
        <v>3</v>
      </c>
      <c r="F5" s="29">
        <v>3</v>
      </c>
      <c r="G5" s="26">
        <f t="shared" si="1"/>
        <v>3.0049999999999999</v>
      </c>
      <c r="H5" s="16">
        <f>RANK(G5,$G$4:$G$28)</f>
        <v>7</v>
      </c>
    </row>
    <row r="6" spans="1:8" ht="18" customHeight="1" x14ac:dyDescent="0.2">
      <c r="A6" s="48">
        <v>42693</v>
      </c>
      <c r="B6" s="10" t="s">
        <v>96</v>
      </c>
      <c r="C6" s="14">
        <v>18</v>
      </c>
      <c r="D6" s="15">
        <f t="shared" si="0"/>
        <v>18.006</v>
      </c>
      <c r="E6" s="23">
        <f t="shared" si="2"/>
        <v>9</v>
      </c>
      <c r="F6" s="29">
        <v>6</v>
      </c>
      <c r="G6" s="26">
        <f t="shared" si="1"/>
        <v>6.0060000000000002</v>
      </c>
      <c r="H6" s="16">
        <f t="shared" ref="H6:H28" si="3">RANK(G6,$G$4:$G$28)</f>
        <v>3</v>
      </c>
    </row>
    <row r="7" spans="1:8" ht="18" customHeight="1" x14ac:dyDescent="0.2">
      <c r="A7" s="48">
        <v>42812</v>
      </c>
      <c r="B7" s="10" t="s">
        <v>114</v>
      </c>
      <c r="C7" s="14">
        <v>18</v>
      </c>
      <c r="D7" s="15">
        <f t="shared" si="0"/>
        <v>18.007000000000001</v>
      </c>
      <c r="E7" s="23">
        <f t="shared" si="2"/>
        <v>8</v>
      </c>
      <c r="F7" s="29">
        <v>6</v>
      </c>
      <c r="G7" s="26">
        <f t="shared" si="1"/>
        <v>6.0069999999999997</v>
      </c>
      <c r="H7" s="16">
        <f t="shared" si="3"/>
        <v>2</v>
      </c>
    </row>
    <row r="8" spans="1:8" ht="18" customHeight="1" x14ac:dyDescent="0.2">
      <c r="A8" s="48">
        <v>42845</v>
      </c>
      <c r="B8" s="10" t="s">
        <v>118</v>
      </c>
      <c r="C8" s="14">
        <v>9</v>
      </c>
      <c r="D8" s="15">
        <f t="shared" si="0"/>
        <v>9.0079999999999991</v>
      </c>
      <c r="E8" s="23">
        <f t="shared" si="2"/>
        <v>12</v>
      </c>
      <c r="F8" s="29">
        <v>3</v>
      </c>
      <c r="G8" s="26">
        <f t="shared" si="1"/>
        <v>3.008</v>
      </c>
      <c r="H8" s="16">
        <f t="shared" si="3"/>
        <v>6</v>
      </c>
    </row>
    <row r="9" spans="1:8" ht="18" customHeight="1" x14ac:dyDescent="0.2">
      <c r="A9" s="48">
        <v>42847</v>
      </c>
      <c r="B9" s="10" t="s">
        <v>123</v>
      </c>
      <c r="C9" s="14">
        <v>29</v>
      </c>
      <c r="D9" s="15">
        <f t="shared" si="0"/>
        <v>29.009</v>
      </c>
      <c r="E9" s="23">
        <f t="shared" si="2"/>
        <v>6</v>
      </c>
      <c r="F9" s="29">
        <v>1</v>
      </c>
      <c r="G9" s="26">
        <f t="shared" si="1"/>
        <v>1.0089999999999999</v>
      </c>
      <c r="H9" s="16">
        <f t="shared" si="3"/>
        <v>12</v>
      </c>
    </row>
    <row r="10" spans="1:8" ht="18" customHeight="1" x14ac:dyDescent="0.2">
      <c r="A10" s="48">
        <v>42875</v>
      </c>
      <c r="B10" s="10" t="s">
        <v>111</v>
      </c>
      <c r="C10" s="14">
        <v>36</v>
      </c>
      <c r="D10" s="15">
        <f t="shared" si="0"/>
        <v>36.01</v>
      </c>
      <c r="E10" s="23">
        <f t="shared" si="2"/>
        <v>2</v>
      </c>
      <c r="F10" s="29">
        <v>1</v>
      </c>
      <c r="G10" s="26">
        <f t="shared" si="1"/>
        <v>1.01</v>
      </c>
      <c r="H10" s="16">
        <f t="shared" si="3"/>
        <v>11</v>
      </c>
    </row>
    <row r="11" spans="1:8" ht="18" customHeight="1" x14ac:dyDescent="0.2">
      <c r="A11" s="48">
        <v>42886</v>
      </c>
      <c r="B11" s="10" t="s">
        <v>118</v>
      </c>
      <c r="C11" s="14">
        <v>9</v>
      </c>
      <c r="D11" s="15">
        <f t="shared" si="0"/>
        <v>9.0109999999999992</v>
      </c>
      <c r="E11" s="23">
        <f t="shared" si="2"/>
        <v>11</v>
      </c>
      <c r="F11" s="29">
        <v>3</v>
      </c>
      <c r="G11" s="26">
        <f t="shared" si="1"/>
        <v>3.0110000000000001</v>
      </c>
      <c r="H11" s="16">
        <f t="shared" si="3"/>
        <v>5</v>
      </c>
    </row>
    <row r="12" spans="1:8" ht="18" customHeight="1" x14ac:dyDescent="0.2">
      <c r="A12" s="48">
        <v>42896</v>
      </c>
      <c r="B12" s="10" t="s">
        <v>188</v>
      </c>
      <c r="C12" s="14">
        <v>38</v>
      </c>
      <c r="D12" s="15">
        <f t="shared" si="0"/>
        <v>38.012</v>
      </c>
      <c r="E12" s="23">
        <f t="shared" si="2"/>
        <v>1</v>
      </c>
      <c r="F12" s="29">
        <v>2</v>
      </c>
      <c r="G12" s="26">
        <f t="shared" si="1"/>
        <v>2.012</v>
      </c>
      <c r="H12" s="16">
        <f t="shared" si="3"/>
        <v>8</v>
      </c>
    </row>
    <row r="13" spans="1:8" ht="18" customHeight="1" x14ac:dyDescent="0.2">
      <c r="A13" s="48">
        <v>42903</v>
      </c>
      <c r="B13" s="10" t="s">
        <v>102</v>
      </c>
      <c r="C13" s="14">
        <v>32</v>
      </c>
      <c r="D13" s="15">
        <f t="shared" si="0"/>
        <v>32.012999999999998</v>
      </c>
      <c r="E13" s="23">
        <f t="shared" si="2"/>
        <v>4</v>
      </c>
      <c r="F13" s="29">
        <v>6</v>
      </c>
      <c r="G13" s="26">
        <f t="shared" si="1"/>
        <v>6.0129999999999999</v>
      </c>
      <c r="H13" s="16">
        <f t="shared" si="3"/>
        <v>1</v>
      </c>
    </row>
    <row r="14" spans="1:8" ht="18" customHeight="1" x14ac:dyDescent="0.2">
      <c r="A14" s="48">
        <v>42901</v>
      </c>
      <c r="B14" s="10" t="s">
        <v>118</v>
      </c>
      <c r="C14" s="14">
        <v>9</v>
      </c>
      <c r="D14" s="15">
        <f t="shared" ref="D14:D17" si="4">C14+ROW(C14)/1000</f>
        <v>9.0139999999999993</v>
      </c>
      <c r="E14" s="23">
        <f t="shared" si="2"/>
        <v>10</v>
      </c>
      <c r="F14" s="29">
        <v>3</v>
      </c>
      <c r="G14" s="26">
        <f t="shared" si="1"/>
        <v>3.0139999999999998</v>
      </c>
      <c r="H14" s="16">
        <f t="shared" si="3"/>
        <v>4</v>
      </c>
    </row>
    <row r="15" spans="1:8" ht="18" customHeight="1" x14ac:dyDescent="0.2">
      <c r="A15" s="48">
        <v>42916</v>
      </c>
      <c r="B15" s="10" t="s">
        <v>102</v>
      </c>
      <c r="C15" s="14">
        <v>21</v>
      </c>
      <c r="D15" s="15">
        <f t="shared" si="4"/>
        <v>21.015000000000001</v>
      </c>
      <c r="E15" s="23">
        <f t="shared" si="2"/>
        <v>7</v>
      </c>
      <c r="F15" s="29">
        <v>1</v>
      </c>
      <c r="G15" s="26">
        <f t="shared" si="1"/>
        <v>1.0149999999999999</v>
      </c>
      <c r="H15" s="16">
        <f t="shared" si="3"/>
        <v>10</v>
      </c>
    </row>
    <row r="16" spans="1:8" ht="18" customHeight="1" x14ac:dyDescent="0.2">
      <c r="A16" s="48"/>
      <c r="B16" s="10"/>
      <c r="C16" s="14"/>
      <c r="D16" s="15">
        <f t="shared" si="4"/>
        <v>1.6E-2</v>
      </c>
      <c r="E16" s="23">
        <f t="shared" si="2"/>
        <v>25</v>
      </c>
      <c r="F16" s="29"/>
      <c r="G16" s="26">
        <f t="shared" si="1"/>
        <v>1.6E-2</v>
      </c>
      <c r="H16" s="16">
        <f t="shared" si="3"/>
        <v>25</v>
      </c>
    </row>
    <row r="17" spans="1:10" ht="18" customHeight="1" x14ac:dyDescent="0.2">
      <c r="A17" s="48"/>
      <c r="B17" s="10"/>
      <c r="C17" s="14"/>
      <c r="D17" s="15">
        <f t="shared" si="4"/>
        <v>1.7000000000000001E-2</v>
      </c>
      <c r="E17" s="23">
        <f t="shared" si="2"/>
        <v>24</v>
      </c>
      <c r="F17" s="29"/>
      <c r="G17" s="26">
        <f t="shared" si="1"/>
        <v>1.7000000000000001E-2</v>
      </c>
      <c r="H17" s="16">
        <f t="shared" si="3"/>
        <v>24</v>
      </c>
    </row>
    <row r="18" spans="1:10" ht="18" customHeight="1" x14ac:dyDescent="0.2">
      <c r="A18" s="48"/>
      <c r="B18" s="10"/>
      <c r="C18" s="14"/>
      <c r="D18" s="15">
        <f t="shared" ref="D18:D28" si="5">C18+ROW(C18)/1000</f>
        <v>1.7999999999999999E-2</v>
      </c>
      <c r="E18" s="23">
        <f t="shared" si="2"/>
        <v>23</v>
      </c>
      <c r="F18" s="29"/>
      <c r="G18" s="26">
        <f t="shared" si="1"/>
        <v>1.7999999999999999E-2</v>
      </c>
      <c r="H18" s="16">
        <f t="shared" si="3"/>
        <v>23</v>
      </c>
    </row>
    <row r="19" spans="1:10" ht="18" customHeight="1" x14ac:dyDescent="0.2">
      <c r="A19" s="48"/>
      <c r="B19" s="10"/>
      <c r="C19" s="14"/>
      <c r="D19" s="15">
        <f t="shared" si="5"/>
        <v>1.9E-2</v>
      </c>
      <c r="E19" s="23">
        <f t="shared" si="2"/>
        <v>22</v>
      </c>
      <c r="F19" s="29"/>
      <c r="G19" s="26">
        <f t="shared" si="1"/>
        <v>1.9E-2</v>
      </c>
      <c r="H19" s="16">
        <f t="shared" si="3"/>
        <v>22</v>
      </c>
      <c r="J19" s="17"/>
    </row>
    <row r="20" spans="1:10" ht="18" customHeight="1" x14ac:dyDescent="0.2">
      <c r="A20" s="48"/>
      <c r="B20" s="10"/>
      <c r="C20" s="14"/>
      <c r="D20" s="15">
        <f t="shared" si="5"/>
        <v>0.02</v>
      </c>
      <c r="E20" s="23">
        <f t="shared" si="2"/>
        <v>21</v>
      </c>
      <c r="F20" s="29"/>
      <c r="G20" s="26">
        <f t="shared" si="1"/>
        <v>0.02</v>
      </c>
      <c r="H20" s="16">
        <f t="shared" si="3"/>
        <v>21</v>
      </c>
      <c r="J20" s="17"/>
    </row>
    <row r="21" spans="1:10" ht="18" customHeight="1" x14ac:dyDescent="0.2">
      <c r="A21" s="48"/>
      <c r="B21" s="10"/>
      <c r="C21" s="14"/>
      <c r="D21" s="15">
        <f t="shared" si="5"/>
        <v>2.1000000000000001E-2</v>
      </c>
      <c r="E21" s="23">
        <f t="shared" si="2"/>
        <v>20</v>
      </c>
      <c r="F21" s="29"/>
      <c r="G21" s="26">
        <f t="shared" si="1"/>
        <v>2.1000000000000001E-2</v>
      </c>
      <c r="H21" s="16">
        <f t="shared" si="3"/>
        <v>20</v>
      </c>
    </row>
    <row r="22" spans="1:10" ht="18" customHeight="1" x14ac:dyDescent="0.2">
      <c r="A22" s="48"/>
      <c r="B22" s="10"/>
      <c r="C22" s="14"/>
      <c r="D22" s="15">
        <f t="shared" si="5"/>
        <v>2.1999999999999999E-2</v>
      </c>
      <c r="E22" s="23">
        <f t="shared" si="2"/>
        <v>19</v>
      </c>
      <c r="F22" s="29"/>
      <c r="G22" s="26">
        <f t="shared" si="1"/>
        <v>2.1999999999999999E-2</v>
      </c>
      <c r="H22" s="16">
        <f t="shared" si="3"/>
        <v>19</v>
      </c>
    </row>
    <row r="23" spans="1:10" ht="18" customHeight="1" x14ac:dyDescent="0.2">
      <c r="A23" s="48"/>
      <c r="B23" s="10"/>
      <c r="C23" s="14"/>
      <c r="D23" s="15">
        <f t="shared" si="5"/>
        <v>2.3E-2</v>
      </c>
      <c r="E23" s="23">
        <f t="shared" si="2"/>
        <v>18</v>
      </c>
      <c r="F23" s="29"/>
      <c r="G23" s="26">
        <f t="shared" si="1"/>
        <v>2.3E-2</v>
      </c>
      <c r="H23" s="16">
        <f t="shared" si="3"/>
        <v>18</v>
      </c>
    </row>
    <row r="24" spans="1:10" ht="18" customHeight="1" x14ac:dyDescent="0.2">
      <c r="A24" s="48"/>
      <c r="B24" s="10"/>
      <c r="C24" s="14"/>
      <c r="D24" s="15">
        <f t="shared" si="5"/>
        <v>2.4E-2</v>
      </c>
      <c r="E24" s="23">
        <f t="shared" si="2"/>
        <v>17</v>
      </c>
      <c r="F24" s="29"/>
      <c r="G24" s="26">
        <f t="shared" si="1"/>
        <v>2.4E-2</v>
      </c>
      <c r="H24" s="16">
        <f t="shared" si="3"/>
        <v>17</v>
      </c>
    </row>
    <row r="25" spans="1:10" ht="18" customHeight="1" x14ac:dyDescent="0.2">
      <c r="A25" s="48"/>
      <c r="B25" s="10"/>
      <c r="C25" s="14"/>
      <c r="D25" s="15">
        <f t="shared" si="5"/>
        <v>2.5000000000000001E-2</v>
      </c>
      <c r="E25" s="23">
        <f t="shared" si="2"/>
        <v>16</v>
      </c>
      <c r="F25" s="29"/>
      <c r="G25" s="26">
        <f t="shared" si="1"/>
        <v>2.5000000000000001E-2</v>
      </c>
      <c r="H25" s="16">
        <f t="shared" si="3"/>
        <v>16</v>
      </c>
    </row>
    <row r="26" spans="1:10" ht="18" customHeight="1" x14ac:dyDescent="0.2">
      <c r="A26" s="48"/>
      <c r="B26" s="10"/>
      <c r="C26" s="14"/>
      <c r="D26" s="15">
        <f t="shared" si="5"/>
        <v>2.5999999999999999E-2</v>
      </c>
      <c r="E26" s="23">
        <f t="shared" si="2"/>
        <v>15</v>
      </c>
      <c r="F26" s="29"/>
      <c r="G26" s="26">
        <f t="shared" si="1"/>
        <v>2.5999999999999999E-2</v>
      </c>
      <c r="H26" s="16">
        <f t="shared" si="3"/>
        <v>15</v>
      </c>
    </row>
    <row r="27" spans="1:10" ht="18" customHeight="1" x14ac:dyDescent="0.2">
      <c r="A27" s="48"/>
      <c r="B27" s="10"/>
      <c r="C27" s="14"/>
      <c r="D27" s="15">
        <f t="shared" si="5"/>
        <v>2.7E-2</v>
      </c>
      <c r="E27" s="23">
        <f t="shared" si="2"/>
        <v>14</v>
      </c>
      <c r="F27" s="29"/>
      <c r="G27" s="26">
        <f t="shared" si="1"/>
        <v>2.7E-2</v>
      </c>
      <c r="H27" s="16">
        <f t="shared" si="3"/>
        <v>14</v>
      </c>
    </row>
    <row r="28" spans="1:10" ht="18" customHeight="1" thickBot="1" x14ac:dyDescent="0.25">
      <c r="A28" s="49"/>
      <c r="B28" s="18"/>
      <c r="C28" s="19"/>
      <c r="D28" s="20">
        <f t="shared" si="5"/>
        <v>2.8000000000000001E-2</v>
      </c>
      <c r="E28" s="24">
        <f t="shared" si="2"/>
        <v>13</v>
      </c>
      <c r="F28" s="30"/>
      <c r="G28" s="27">
        <f t="shared" si="1"/>
        <v>2.8000000000000001E-2</v>
      </c>
      <c r="H28" s="21">
        <f t="shared" si="3"/>
        <v>13</v>
      </c>
    </row>
    <row r="29" spans="1:10" ht="18" customHeight="1" x14ac:dyDescent="0.2">
      <c r="B29" s="40" t="s">
        <v>54</v>
      </c>
      <c r="C29" s="43">
        <f>SUM(C4:C28)</f>
        <v>284</v>
      </c>
      <c r="F29" s="45">
        <f>SUM(F4:F28)</f>
        <v>37</v>
      </c>
    </row>
    <row r="30" spans="1:10" ht="21.95" customHeight="1" thickBot="1" x14ac:dyDescent="0.3">
      <c r="B30" s="41" t="s">
        <v>55</v>
      </c>
      <c r="C30" s="44">
        <f>INDEX(C4:C28,MATCH(1,E4:E28,0))+INDEX(C4:C28,MATCH(2,E4:E28,0))+INDEX(C4:C28,MATCH(3,E4:E28,0))+INDEX(C4:C28,MATCH(4,E4:E28,0))+INDEX(C4:C28,MATCH(5,E4:E28,0))</f>
        <v>171</v>
      </c>
      <c r="D30" s="42"/>
      <c r="E30" s="42"/>
      <c r="F30" s="46">
        <f>INDEX(F4:F28,MATCH(1,H4:H28,0))+INDEX(F4:F28,MATCH(2,H4:H28,0))+INDEX(F4:F28,MATCH(3,H4:H28,0))+INDEX(F4:F28,MATCH(4,H4:H28,0))+INDEX(F4:F28,MATCH(5,H4:H28,0))</f>
        <v>24</v>
      </c>
    </row>
  </sheetData>
  <sheetProtection sheet="1" objects="1" scenarios="1" selectLockedCells="1" sort="0" autoFilter="0"/>
  <autoFilter ref="A3:H3">
    <sortState ref="A6:H30">
      <sortCondition ref="A5:A30"/>
    </sortState>
  </autoFilter>
  <conditionalFormatting sqref="C4:C28">
    <cfRule type="cellIs" dxfId="45" priority="1" operator="greaterThan">
      <formula>36</formula>
    </cfRule>
  </conditionalFormatting>
  <pageMargins left="0.78740157499999996" right="0.78740157499999996" top="0.984251969" bottom="0.984251969" header="0.4921259845" footer="0.4921259845"/>
  <pageSetup paperSize="9"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2" enableFormatConditionsCalculation="0"/>
  <dimension ref="A1:J30"/>
  <sheetViews>
    <sheetView workbookViewId="0">
      <selection activeCell="F1" sqref="F1"/>
    </sheetView>
  </sheetViews>
  <sheetFormatPr baseColWidth="10" defaultColWidth="10.85546875" defaultRowHeight="15" x14ac:dyDescent="0.2"/>
  <cols>
    <col min="1" max="1" width="26.7109375" style="7" customWidth="1"/>
    <col min="2" max="2" width="24.28515625" style="7" customWidth="1"/>
    <col min="3" max="3" width="10.85546875" style="7"/>
    <col min="4" max="4" width="11.42578125" style="8" hidden="1" customWidth="1"/>
    <col min="5" max="5" width="10.85546875" style="8" hidden="1" customWidth="1"/>
    <col min="6" max="6" width="10.85546875" style="7"/>
    <col min="7" max="7" width="11.42578125" style="8" hidden="1" customWidth="1"/>
    <col min="8" max="8" width="10.85546875" style="8" hidden="1" customWidth="1"/>
    <col min="9" max="16384" width="10.85546875" style="7"/>
  </cols>
  <sheetData>
    <row r="1" spans="1:8" ht="18" customHeight="1" thickBot="1" x14ac:dyDescent="0.25">
      <c r="A1" s="31" t="s">
        <v>34</v>
      </c>
      <c r="B1" s="32" t="s">
        <v>61</v>
      </c>
      <c r="C1" s="8"/>
      <c r="F1" s="55" t="str">
        <f>HYPERLINK("#Adhérents!A1","Retour")</f>
        <v>Retour</v>
      </c>
    </row>
    <row r="2" spans="1:8" ht="18" customHeight="1" thickBot="1" x14ac:dyDescent="0.25">
      <c r="E2" s="9"/>
    </row>
    <row r="3" spans="1:8" ht="18" customHeight="1" thickBot="1" x14ac:dyDescent="0.25">
      <c r="A3" s="33" t="s">
        <v>48</v>
      </c>
      <c r="B3" s="34" t="s">
        <v>5</v>
      </c>
      <c r="C3" s="33" t="s">
        <v>0</v>
      </c>
      <c r="D3" s="35" t="s">
        <v>46</v>
      </c>
      <c r="E3" s="36" t="s">
        <v>49</v>
      </c>
      <c r="F3" s="37" t="s">
        <v>1</v>
      </c>
      <c r="G3" s="38" t="s">
        <v>47</v>
      </c>
      <c r="H3" s="39" t="s">
        <v>50</v>
      </c>
    </row>
    <row r="4" spans="1:8" ht="18" customHeight="1" x14ac:dyDescent="0.2">
      <c r="A4" s="47">
        <v>42636</v>
      </c>
      <c r="B4" s="10" t="s">
        <v>85</v>
      </c>
      <c r="C4" s="11">
        <v>23</v>
      </c>
      <c r="D4" s="12">
        <f t="shared" ref="D4:D13" si="0">C4+ROW(C4)/1000</f>
        <v>23.004000000000001</v>
      </c>
      <c r="E4" s="22">
        <f>RANK(D4,$D$4:$D$28)</f>
        <v>8</v>
      </c>
      <c r="F4" s="28">
        <v>4</v>
      </c>
      <c r="G4" s="25">
        <f t="shared" ref="G4:G28" si="1">F4+ROW(F4)/1000</f>
        <v>4.0039999999999996</v>
      </c>
      <c r="H4" s="13">
        <f>RANK(G4,$G$4:$G$28)</f>
        <v>10</v>
      </c>
    </row>
    <row r="5" spans="1:8" ht="18" customHeight="1" x14ac:dyDescent="0.2">
      <c r="A5" s="48">
        <v>42637</v>
      </c>
      <c r="B5" s="10" t="s">
        <v>86</v>
      </c>
      <c r="C5" s="14">
        <v>27</v>
      </c>
      <c r="D5" s="15">
        <f t="shared" si="0"/>
        <v>27.004999999999999</v>
      </c>
      <c r="E5" s="23">
        <f t="shared" ref="E5:E28" si="2">RANK(D5,$D$4:$D$28)</f>
        <v>6</v>
      </c>
      <c r="F5" s="29">
        <v>3</v>
      </c>
      <c r="G5" s="26">
        <f t="shared" si="1"/>
        <v>3.0049999999999999</v>
      </c>
      <c r="H5" s="16">
        <f>RANK(G5,$G$4:$G$28)</f>
        <v>15</v>
      </c>
    </row>
    <row r="6" spans="1:8" ht="18" customHeight="1" x14ac:dyDescent="0.2">
      <c r="A6" s="48">
        <v>42628</v>
      </c>
      <c r="B6" s="10" t="s">
        <v>89</v>
      </c>
      <c r="C6" s="14">
        <v>9</v>
      </c>
      <c r="D6" s="15">
        <f t="shared" si="0"/>
        <v>9.0060000000000002</v>
      </c>
      <c r="E6" s="23">
        <f t="shared" si="2"/>
        <v>15</v>
      </c>
      <c r="F6" s="29">
        <v>3</v>
      </c>
      <c r="G6" s="26">
        <f t="shared" si="1"/>
        <v>3.0059999999999998</v>
      </c>
      <c r="H6" s="16">
        <f t="shared" ref="H6:H28" si="3">RANK(G6,$G$4:$G$28)</f>
        <v>14</v>
      </c>
    </row>
    <row r="7" spans="1:8" ht="18" customHeight="1" x14ac:dyDescent="0.2">
      <c r="A7" s="48">
        <v>42643</v>
      </c>
      <c r="B7" s="10" t="s">
        <v>90</v>
      </c>
      <c r="C7" s="14">
        <v>33</v>
      </c>
      <c r="D7" s="15">
        <f t="shared" si="0"/>
        <v>33.006999999999998</v>
      </c>
      <c r="E7" s="23">
        <f t="shared" si="2"/>
        <v>2</v>
      </c>
      <c r="F7" s="29">
        <v>10</v>
      </c>
      <c r="G7" s="26">
        <f t="shared" si="1"/>
        <v>10.007</v>
      </c>
      <c r="H7" s="16">
        <f t="shared" si="3"/>
        <v>2</v>
      </c>
    </row>
    <row r="8" spans="1:8" ht="18" customHeight="1" x14ac:dyDescent="0.2">
      <c r="A8" s="48">
        <v>42658</v>
      </c>
      <c r="B8" s="10" t="s">
        <v>91</v>
      </c>
      <c r="C8" s="14">
        <v>36</v>
      </c>
      <c r="D8" s="15">
        <f t="shared" si="0"/>
        <v>36.008000000000003</v>
      </c>
      <c r="E8" s="23">
        <f t="shared" si="2"/>
        <v>1</v>
      </c>
      <c r="F8" s="29">
        <v>12</v>
      </c>
      <c r="G8" s="26">
        <f t="shared" si="1"/>
        <v>12.007999999999999</v>
      </c>
      <c r="H8" s="16">
        <f t="shared" si="3"/>
        <v>1</v>
      </c>
    </row>
    <row r="9" spans="1:8" ht="18" customHeight="1" x14ac:dyDescent="0.2">
      <c r="A9" s="48">
        <v>42679</v>
      </c>
      <c r="B9" s="10" t="s">
        <v>94</v>
      </c>
      <c r="C9" s="14">
        <v>30</v>
      </c>
      <c r="D9" s="15">
        <f t="shared" si="0"/>
        <v>30.009</v>
      </c>
      <c r="E9" s="23">
        <f t="shared" si="2"/>
        <v>5</v>
      </c>
      <c r="F9" s="29">
        <v>6</v>
      </c>
      <c r="G9" s="26">
        <f t="shared" si="1"/>
        <v>6.0090000000000003</v>
      </c>
      <c r="H9" s="16">
        <f t="shared" si="3"/>
        <v>9</v>
      </c>
    </row>
    <row r="10" spans="1:8" ht="18" customHeight="1" x14ac:dyDescent="0.2">
      <c r="A10" s="48">
        <v>42700</v>
      </c>
      <c r="B10" s="10" t="s">
        <v>100</v>
      </c>
      <c r="C10" s="14">
        <v>18</v>
      </c>
      <c r="D10" s="15">
        <f t="shared" si="0"/>
        <v>18.010000000000002</v>
      </c>
      <c r="E10" s="23">
        <f t="shared" si="2"/>
        <v>11</v>
      </c>
      <c r="F10" s="29">
        <v>6</v>
      </c>
      <c r="G10" s="26">
        <f t="shared" si="1"/>
        <v>6.01</v>
      </c>
      <c r="H10" s="16">
        <f t="shared" si="3"/>
        <v>8</v>
      </c>
    </row>
    <row r="11" spans="1:8" ht="18" customHeight="1" x14ac:dyDescent="0.2">
      <c r="A11" s="48">
        <v>42721</v>
      </c>
      <c r="B11" s="10" t="s">
        <v>103</v>
      </c>
      <c r="C11" s="14">
        <v>18</v>
      </c>
      <c r="D11" s="15">
        <f t="shared" si="0"/>
        <v>18.010999999999999</v>
      </c>
      <c r="E11" s="23">
        <f t="shared" si="2"/>
        <v>10</v>
      </c>
      <c r="F11" s="29">
        <v>6</v>
      </c>
      <c r="G11" s="26">
        <f t="shared" si="1"/>
        <v>6.0110000000000001</v>
      </c>
      <c r="H11" s="16">
        <f t="shared" si="3"/>
        <v>7</v>
      </c>
    </row>
    <row r="12" spans="1:8" ht="18" customHeight="1" x14ac:dyDescent="0.2">
      <c r="A12" s="48">
        <v>42770</v>
      </c>
      <c r="B12" s="10" t="s">
        <v>106</v>
      </c>
      <c r="C12" s="14">
        <v>18</v>
      </c>
      <c r="D12" s="15">
        <f t="shared" si="0"/>
        <v>18.012</v>
      </c>
      <c r="E12" s="23">
        <f t="shared" si="2"/>
        <v>9</v>
      </c>
      <c r="F12" s="29">
        <v>6</v>
      </c>
      <c r="G12" s="26">
        <f t="shared" si="1"/>
        <v>6.0119999999999996</v>
      </c>
      <c r="H12" s="16">
        <f t="shared" si="3"/>
        <v>6</v>
      </c>
    </row>
    <row r="13" spans="1:8" ht="18" customHeight="1" x14ac:dyDescent="0.2">
      <c r="A13" s="48">
        <v>42818</v>
      </c>
      <c r="B13" s="10" t="s">
        <v>115</v>
      </c>
      <c r="C13" s="14">
        <v>26</v>
      </c>
      <c r="D13" s="15">
        <f t="shared" si="0"/>
        <v>26.013000000000002</v>
      </c>
      <c r="E13" s="23">
        <f t="shared" si="2"/>
        <v>7</v>
      </c>
      <c r="F13" s="29">
        <v>7</v>
      </c>
      <c r="G13" s="26">
        <f t="shared" si="1"/>
        <v>7.0129999999999999</v>
      </c>
      <c r="H13" s="16">
        <f t="shared" si="3"/>
        <v>5</v>
      </c>
    </row>
    <row r="14" spans="1:8" ht="18" customHeight="1" x14ac:dyDescent="0.2">
      <c r="A14" s="48">
        <v>42829</v>
      </c>
      <c r="B14" s="10" t="s">
        <v>118</v>
      </c>
      <c r="C14" s="14">
        <v>9</v>
      </c>
      <c r="D14" s="15">
        <f t="shared" ref="D14:D17" si="4">C14+ROW(C14)/1000</f>
        <v>9.0139999999999993</v>
      </c>
      <c r="E14" s="23">
        <f t="shared" si="2"/>
        <v>14</v>
      </c>
      <c r="F14" s="29">
        <v>3</v>
      </c>
      <c r="G14" s="26">
        <f t="shared" si="1"/>
        <v>3.0139999999999998</v>
      </c>
      <c r="H14" s="16">
        <f t="shared" si="3"/>
        <v>13</v>
      </c>
    </row>
    <row r="15" spans="1:8" ht="18" customHeight="1" x14ac:dyDescent="0.2">
      <c r="A15" s="48">
        <v>42845</v>
      </c>
      <c r="B15" s="10" t="s">
        <v>118</v>
      </c>
      <c r="C15" s="14">
        <v>9</v>
      </c>
      <c r="D15" s="15">
        <f t="shared" si="4"/>
        <v>9.0150000000000006</v>
      </c>
      <c r="E15" s="23">
        <f t="shared" si="2"/>
        <v>13</v>
      </c>
      <c r="F15" s="29">
        <v>3</v>
      </c>
      <c r="G15" s="26">
        <f t="shared" si="1"/>
        <v>3.0150000000000001</v>
      </c>
      <c r="H15" s="16">
        <f t="shared" si="3"/>
        <v>12</v>
      </c>
    </row>
    <row r="16" spans="1:8" ht="18" customHeight="1" x14ac:dyDescent="0.2">
      <c r="A16" s="48">
        <v>42872</v>
      </c>
      <c r="B16" s="10" t="s">
        <v>118</v>
      </c>
      <c r="C16" s="14">
        <v>9</v>
      </c>
      <c r="D16" s="15">
        <f t="shared" si="4"/>
        <v>9.016</v>
      </c>
      <c r="E16" s="23">
        <f t="shared" si="2"/>
        <v>12</v>
      </c>
      <c r="F16" s="29">
        <v>3</v>
      </c>
      <c r="G16" s="26">
        <f t="shared" si="1"/>
        <v>3.016</v>
      </c>
      <c r="H16" s="16">
        <f t="shared" si="3"/>
        <v>11</v>
      </c>
    </row>
    <row r="17" spans="1:10" ht="18" customHeight="1" x14ac:dyDescent="0.2">
      <c r="A17" s="48">
        <v>42875</v>
      </c>
      <c r="B17" s="10" t="s">
        <v>111</v>
      </c>
      <c r="C17" s="14">
        <v>32</v>
      </c>
      <c r="D17" s="15">
        <f t="shared" si="4"/>
        <v>32.017000000000003</v>
      </c>
      <c r="E17" s="23">
        <f t="shared" si="2"/>
        <v>4</v>
      </c>
      <c r="F17" s="29">
        <v>8</v>
      </c>
      <c r="G17" s="26">
        <f t="shared" si="1"/>
        <v>8.0169999999999995</v>
      </c>
      <c r="H17" s="16">
        <f t="shared" si="3"/>
        <v>4</v>
      </c>
    </row>
    <row r="18" spans="1:10" ht="18" customHeight="1" x14ac:dyDescent="0.2">
      <c r="A18" s="48">
        <v>42896</v>
      </c>
      <c r="B18" s="10" t="s">
        <v>188</v>
      </c>
      <c r="C18" s="14">
        <v>32</v>
      </c>
      <c r="D18" s="15">
        <f t="shared" ref="D18:D28" si="5">C18+ROW(C18)/1000</f>
        <v>32.018000000000001</v>
      </c>
      <c r="E18" s="23">
        <f t="shared" si="2"/>
        <v>3</v>
      </c>
      <c r="F18" s="29">
        <v>8</v>
      </c>
      <c r="G18" s="26">
        <f t="shared" si="1"/>
        <v>8.0180000000000007</v>
      </c>
      <c r="H18" s="16">
        <f t="shared" si="3"/>
        <v>3</v>
      </c>
    </row>
    <row r="19" spans="1:10" ht="18" customHeight="1" x14ac:dyDescent="0.2">
      <c r="A19" s="48"/>
      <c r="B19" s="10"/>
      <c r="C19" s="14"/>
      <c r="D19" s="15">
        <f t="shared" si="5"/>
        <v>1.9E-2</v>
      </c>
      <c r="E19" s="23">
        <f t="shared" si="2"/>
        <v>25</v>
      </c>
      <c r="F19" s="29"/>
      <c r="G19" s="26">
        <f t="shared" si="1"/>
        <v>1.9E-2</v>
      </c>
      <c r="H19" s="16">
        <f t="shared" si="3"/>
        <v>25</v>
      </c>
      <c r="J19" s="17"/>
    </row>
    <row r="20" spans="1:10" ht="18" customHeight="1" x14ac:dyDescent="0.2">
      <c r="A20" s="48"/>
      <c r="B20" s="10"/>
      <c r="C20" s="14"/>
      <c r="D20" s="15">
        <f t="shared" si="5"/>
        <v>0.02</v>
      </c>
      <c r="E20" s="23">
        <f t="shared" si="2"/>
        <v>24</v>
      </c>
      <c r="F20" s="29"/>
      <c r="G20" s="26">
        <f t="shared" si="1"/>
        <v>0.02</v>
      </c>
      <c r="H20" s="16">
        <f t="shared" si="3"/>
        <v>24</v>
      </c>
      <c r="J20" s="17"/>
    </row>
    <row r="21" spans="1:10" ht="18" customHeight="1" x14ac:dyDescent="0.2">
      <c r="A21" s="48"/>
      <c r="B21" s="10"/>
      <c r="C21" s="14"/>
      <c r="D21" s="15">
        <f t="shared" si="5"/>
        <v>2.1000000000000001E-2</v>
      </c>
      <c r="E21" s="23">
        <f t="shared" si="2"/>
        <v>23</v>
      </c>
      <c r="F21" s="29"/>
      <c r="G21" s="26">
        <f t="shared" si="1"/>
        <v>2.1000000000000001E-2</v>
      </c>
      <c r="H21" s="16">
        <f t="shared" si="3"/>
        <v>23</v>
      </c>
    </row>
    <row r="22" spans="1:10" ht="18" customHeight="1" x14ac:dyDescent="0.2">
      <c r="A22" s="48"/>
      <c r="B22" s="10"/>
      <c r="C22" s="14"/>
      <c r="D22" s="15">
        <f t="shared" si="5"/>
        <v>2.1999999999999999E-2</v>
      </c>
      <c r="E22" s="23">
        <f t="shared" si="2"/>
        <v>22</v>
      </c>
      <c r="F22" s="29"/>
      <c r="G22" s="26">
        <f t="shared" si="1"/>
        <v>2.1999999999999999E-2</v>
      </c>
      <c r="H22" s="16">
        <f t="shared" si="3"/>
        <v>22</v>
      </c>
    </row>
    <row r="23" spans="1:10" ht="18" customHeight="1" x14ac:dyDescent="0.2">
      <c r="A23" s="48"/>
      <c r="B23" s="10"/>
      <c r="C23" s="14"/>
      <c r="D23" s="15">
        <f t="shared" si="5"/>
        <v>2.3E-2</v>
      </c>
      <c r="E23" s="23">
        <f t="shared" si="2"/>
        <v>21</v>
      </c>
      <c r="F23" s="29"/>
      <c r="G23" s="26">
        <f t="shared" si="1"/>
        <v>2.3E-2</v>
      </c>
      <c r="H23" s="16">
        <f t="shared" si="3"/>
        <v>21</v>
      </c>
    </row>
    <row r="24" spans="1:10" ht="18" customHeight="1" x14ac:dyDescent="0.2">
      <c r="A24" s="48"/>
      <c r="B24" s="10"/>
      <c r="C24" s="14"/>
      <c r="D24" s="15">
        <f t="shared" si="5"/>
        <v>2.4E-2</v>
      </c>
      <c r="E24" s="23">
        <f t="shared" si="2"/>
        <v>20</v>
      </c>
      <c r="F24" s="29"/>
      <c r="G24" s="26">
        <f t="shared" si="1"/>
        <v>2.4E-2</v>
      </c>
      <c r="H24" s="16">
        <f t="shared" si="3"/>
        <v>20</v>
      </c>
    </row>
    <row r="25" spans="1:10" ht="18" customHeight="1" x14ac:dyDescent="0.2">
      <c r="A25" s="48"/>
      <c r="B25" s="10"/>
      <c r="C25" s="14"/>
      <c r="D25" s="15">
        <f t="shared" si="5"/>
        <v>2.5000000000000001E-2</v>
      </c>
      <c r="E25" s="23">
        <f t="shared" si="2"/>
        <v>19</v>
      </c>
      <c r="F25" s="29"/>
      <c r="G25" s="26">
        <f t="shared" si="1"/>
        <v>2.5000000000000001E-2</v>
      </c>
      <c r="H25" s="16">
        <f t="shared" si="3"/>
        <v>19</v>
      </c>
    </row>
    <row r="26" spans="1:10" ht="18" customHeight="1" x14ac:dyDescent="0.2">
      <c r="A26" s="48"/>
      <c r="B26" s="10"/>
      <c r="C26" s="14"/>
      <c r="D26" s="15">
        <f t="shared" si="5"/>
        <v>2.5999999999999999E-2</v>
      </c>
      <c r="E26" s="23">
        <f t="shared" si="2"/>
        <v>18</v>
      </c>
      <c r="F26" s="29"/>
      <c r="G26" s="26">
        <f t="shared" si="1"/>
        <v>2.5999999999999999E-2</v>
      </c>
      <c r="H26" s="16">
        <f t="shared" si="3"/>
        <v>18</v>
      </c>
    </row>
    <row r="27" spans="1:10" ht="18" customHeight="1" x14ac:dyDescent="0.2">
      <c r="A27" s="48"/>
      <c r="B27" s="10"/>
      <c r="C27" s="14"/>
      <c r="D27" s="15">
        <f t="shared" si="5"/>
        <v>2.7E-2</v>
      </c>
      <c r="E27" s="23">
        <f t="shared" si="2"/>
        <v>17</v>
      </c>
      <c r="F27" s="29"/>
      <c r="G27" s="26">
        <f t="shared" si="1"/>
        <v>2.7E-2</v>
      </c>
      <c r="H27" s="16">
        <f t="shared" si="3"/>
        <v>17</v>
      </c>
    </row>
    <row r="28" spans="1:10" ht="18" customHeight="1" thickBot="1" x14ac:dyDescent="0.25">
      <c r="A28" s="49"/>
      <c r="B28" s="18"/>
      <c r="C28" s="19"/>
      <c r="D28" s="20">
        <f t="shared" si="5"/>
        <v>2.8000000000000001E-2</v>
      </c>
      <c r="E28" s="24">
        <f t="shared" si="2"/>
        <v>16</v>
      </c>
      <c r="F28" s="30"/>
      <c r="G28" s="27">
        <f t="shared" si="1"/>
        <v>2.8000000000000001E-2</v>
      </c>
      <c r="H28" s="21">
        <f t="shared" si="3"/>
        <v>16</v>
      </c>
    </row>
    <row r="29" spans="1:10" ht="18" customHeight="1" x14ac:dyDescent="0.2">
      <c r="B29" s="40" t="s">
        <v>54</v>
      </c>
      <c r="C29" s="43">
        <f>SUM(C4:C28)</f>
        <v>329</v>
      </c>
      <c r="F29" s="45">
        <f>SUM(F4:F28)</f>
        <v>88</v>
      </c>
    </row>
    <row r="30" spans="1:10" ht="21.95" customHeight="1" thickBot="1" x14ac:dyDescent="0.3">
      <c r="B30" s="41" t="s">
        <v>55</v>
      </c>
      <c r="C30" s="44">
        <f>INDEX(C4:C28,MATCH(1,E4:E28,0))+INDEX(C4:C28,MATCH(2,E4:E28,0))+INDEX(C4:C28,MATCH(3,E4:E28,0))+INDEX(C4:C28,MATCH(4,E4:E28,0))+INDEX(C4:C28,MATCH(5,E4:E28,0))</f>
        <v>163</v>
      </c>
      <c r="D30" s="42"/>
      <c r="E30" s="42"/>
      <c r="F30" s="46">
        <f>INDEX(F4:F28,MATCH(1,H4:H28,0))+INDEX(F4:F28,MATCH(2,H4:H28,0))+INDEX(F4:F28,MATCH(3,H4:H28,0))+INDEX(F4:F28,MATCH(4,H4:H28,0))+INDEX(F4:F28,MATCH(5,H4:H28,0))</f>
        <v>45</v>
      </c>
    </row>
  </sheetData>
  <sheetProtection sheet="1" objects="1" scenarios="1" selectLockedCells="1" sort="0" autoFilter="0"/>
  <autoFilter ref="A3:H3">
    <sortState ref="A6:H30">
      <sortCondition ref="A5:A30"/>
    </sortState>
  </autoFilter>
  <conditionalFormatting sqref="C4:C28">
    <cfRule type="cellIs" dxfId="44" priority="1" operator="greaterThan">
      <formula>36</formula>
    </cfRule>
  </conditionalFormatting>
  <pageMargins left="0.78740157499999996" right="0.78740157499999996" top="0.984251969" bottom="0.984251969" header="0.4921259845" footer="0.4921259845"/>
  <pageSetup paperSize="9"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95" enableFormatConditionsCalculation="0"/>
  <dimension ref="A1:J30"/>
  <sheetViews>
    <sheetView workbookViewId="0"/>
  </sheetViews>
  <sheetFormatPr baseColWidth="10" defaultColWidth="10.85546875" defaultRowHeight="15" x14ac:dyDescent="0.2"/>
  <cols>
    <col min="1" max="1" width="26.7109375" style="7" customWidth="1"/>
    <col min="2" max="2" width="24.28515625" style="7" customWidth="1"/>
    <col min="3" max="3" width="10.85546875" style="7"/>
    <col min="4" max="4" width="11.42578125" style="8" hidden="1" customWidth="1"/>
    <col min="5" max="5" width="10.85546875" style="8" hidden="1" customWidth="1"/>
    <col min="6" max="6" width="10.85546875" style="7"/>
    <col min="7" max="7" width="11.42578125" style="8" hidden="1" customWidth="1"/>
    <col min="8" max="8" width="10.85546875" style="8" hidden="1" customWidth="1"/>
    <col min="9" max="16384" width="10.85546875" style="7"/>
  </cols>
  <sheetData>
    <row r="1" spans="1:8" ht="18" customHeight="1" thickBot="1" x14ac:dyDescent="0.25">
      <c r="A1" s="31" t="s">
        <v>121</v>
      </c>
      <c r="B1" s="32" t="s">
        <v>76</v>
      </c>
      <c r="C1" s="8"/>
      <c r="F1" s="55" t="str">
        <f>HYPERLINK("#Adhérents!A1","Retour")</f>
        <v>Retour</v>
      </c>
    </row>
    <row r="2" spans="1:8" ht="18" customHeight="1" thickBot="1" x14ac:dyDescent="0.25">
      <c r="E2" s="9"/>
    </row>
    <row r="3" spans="1:8" ht="18" customHeight="1" thickBot="1" x14ac:dyDescent="0.25">
      <c r="A3" s="33" t="s">
        <v>48</v>
      </c>
      <c r="B3" s="34" t="s">
        <v>5</v>
      </c>
      <c r="C3" s="33" t="s">
        <v>0</v>
      </c>
      <c r="D3" s="35" t="s">
        <v>46</v>
      </c>
      <c r="E3" s="36" t="s">
        <v>49</v>
      </c>
      <c r="F3" s="37" t="s">
        <v>1</v>
      </c>
      <c r="G3" s="38" t="s">
        <v>47</v>
      </c>
      <c r="H3" s="39" t="s">
        <v>50</v>
      </c>
    </row>
    <row r="4" spans="1:8" ht="18" customHeight="1" x14ac:dyDescent="0.2">
      <c r="A4" s="47">
        <v>42845</v>
      </c>
      <c r="B4" s="10" t="s">
        <v>118</v>
      </c>
      <c r="C4" s="11">
        <v>9</v>
      </c>
      <c r="D4" s="12">
        <f t="shared" ref="D4:D13" si="0">C4+ROW(C4)/1000</f>
        <v>9.0039999999999996</v>
      </c>
      <c r="E4" s="22">
        <f>RANK(D4,$D$4:$D$28)</f>
        <v>1</v>
      </c>
      <c r="F4" s="28">
        <v>3</v>
      </c>
      <c r="G4" s="25">
        <f t="shared" ref="G4:G28" si="1">F4+ROW(F4)/1000</f>
        <v>3.004</v>
      </c>
      <c r="H4" s="13">
        <f>RANK(G4,$G$4:$G$28)</f>
        <v>1</v>
      </c>
    </row>
    <row r="5" spans="1:8" ht="18" customHeight="1" x14ac:dyDescent="0.2">
      <c r="A5" s="48"/>
      <c r="B5" s="10"/>
      <c r="C5" s="14"/>
      <c r="D5" s="15">
        <f t="shared" si="0"/>
        <v>5.0000000000000001E-3</v>
      </c>
      <c r="E5" s="23">
        <f t="shared" ref="E5:E28" si="2">RANK(D5,$D$4:$D$28)</f>
        <v>25</v>
      </c>
      <c r="F5" s="29"/>
      <c r="G5" s="26">
        <f t="shared" si="1"/>
        <v>5.0000000000000001E-3</v>
      </c>
      <c r="H5" s="16">
        <f>RANK(G5,$G$4:$G$28)</f>
        <v>25</v>
      </c>
    </row>
    <row r="6" spans="1:8" ht="18" customHeight="1" x14ac:dyDescent="0.2">
      <c r="A6" s="48"/>
      <c r="B6" s="10"/>
      <c r="C6" s="14"/>
      <c r="D6" s="15">
        <f t="shared" si="0"/>
        <v>6.0000000000000001E-3</v>
      </c>
      <c r="E6" s="23">
        <f t="shared" si="2"/>
        <v>24</v>
      </c>
      <c r="F6" s="29"/>
      <c r="G6" s="26">
        <f t="shared" si="1"/>
        <v>6.0000000000000001E-3</v>
      </c>
      <c r="H6" s="16">
        <f t="shared" ref="H6:H28" si="3">RANK(G6,$G$4:$G$28)</f>
        <v>24</v>
      </c>
    </row>
    <row r="7" spans="1:8" ht="18" customHeight="1" x14ac:dyDescent="0.2">
      <c r="A7" s="48"/>
      <c r="B7" s="10"/>
      <c r="C7" s="14"/>
      <c r="D7" s="15">
        <f t="shared" si="0"/>
        <v>7.0000000000000001E-3</v>
      </c>
      <c r="E7" s="23">
        <f t="shared" si="2"/>
        <v>23</v>
      </c>
      <c r="F7" s="29"/>
      <c r="G7" s="26">
        <f t="shared" si="1"/>
        <v>7.0000000000000001E-3</v>
      </c>
      <c r="H7" s="16">
        <f t="shared" si="3"/>
        <v>23</v>
      </c>
    </row>
    <row r="8" spans="1:8" ht="18" customHeight="1" x14ac:dyDescent="0.2">
      <c r="A8" s="48"/>
      <c r="B8" s="10"/>
      <c r="C8" s="14"/>
      <c r="D8" s="15">
        <f t="shared" si="0"/>
        <v>8.0000000000000002E-3</v>
      </c>
      <c r="E8" s="23">
        <f t="shared" si="2"/>
        <v>22</v>
      </c>
      <c r="F8" s="29"/>
      <c r="G8" s="26">
        <f t="shared" si="1"/>
        <v>8.0000000000000002E-3</v>
      </c>
      <c r="H8" s="16">
        <f t="shared" si="3"/>
        <v>22</v>
      </c>
    </row>
    <row r="9" spans="1:8" ht="18" customHeight="1" x14ac:dyDescent="0.2">
      <c r="A9" s="48"/>
      <c r="B9" s="10"/>
      <c r="C9" s="14"/>
      <c r="D9" s="15">
        <f t="shared" si="0"/>
        <v>8.9999999999999993E-3</v>
      </c>
      <c r="E9" s="23">
        <f t="shared" si="2"/>
        <v>21</v>
      </c>
      <c r="F9" s="29"/>
      <c r="G9" s="26">
        <f t="shared" si="1"/>
        <v>8.9999999999999993E-3</v>
      </c>
      <c r="H9" s="16">
        <f t="shared" si="3"/>
        <v>21</v>
      </c>
    </row>
    <row r="10" spans="1:8" ht="18" customHeight="1" x14ac:dyDescent="0.2">
      <c r="A10" s="48"/>
      <c r="B10" s="10"/>
      <c r="C10" s="14"/>
      <c r="D10" s="15">
        <f t="shared" si="0"/>
        <v>0.01</v>
      </c>
      <c r="E10" s="23">
        <f t="shared" si="2"/>
        <v>20</v>
      </c>
      <c r="F10" s="29"/>
      <c r="G10" s="26">
        <f t="shared" si="1"/>
        <v>0.01</v>
      </c>
      <c r="H10" s="16">
        <f t="shared" si="3"/>
        <v>20</v>
      </c>
    </row>
    <row r="11" spans="1:8" ht="18" customHeight="1" x14ac:dyDescent="0.2">
      <c r="A11" s="48"/>
      <c r="B11" s="10"/>
      <c r="C11" s="14"/>
      <c r="D11" s="15">
        <f t="shared" si="0"/>
        <v>1.0999999999999999E-2</v>
      </c>
      <c r="E11" s="23">
        <f t="shared" si="2"/>
        <v>19</v>
      </c>
      <c r="F11" s="29"/>
      <c r="G11" s="26">
        <f t="shared" si="1"/>
        <v>1.0999999999999999E-2</v>
      </c>
      <c r="H11" s="16">
        <f t="shared" si="3"/>
        <v>19</v>
      </c>
    </row>
    <row r="12" spans="1:8" ht="18" customHeight="1" x14ac:dyDescent="0.2">
      <c r="A12" s="48"/>
      <c r="B12" s="10"/>
      <c r="C12" s="14"/>
      <c r="D12" s="15">
        <f t="shared" si="0"/>
        <v>1.2E-2</v>
      </c>
      <c r="E12" s="23">
        <f t="shared" si="2"/>
        <v>18</v>
      </c>
      <c r="F12" s="29"/>
      <c r="G12" s="26">
        <f t="shared" si="1"/>
        <v>1.2E-2</v>
      </c>
      <c r="H12" s="16">
        <f t="shared" si="3"/>
        <v>18</v>
      </c>
    </row>
    <row r="13" spans="1:8" ht="18" customHeight="1" x14ac:dyDescent="0.2">
      <c r="A13" s="48"/>
      <c r="B13" s="10"/>
      <c r="C13" s="14"/>
      <c r="D13" s="15">
        <f t="shared" si="0"/>
        <v>1.2999999999999999E-2</v>
      </c>
      <c r="E13" s="23">
        <f t="shared" si="2"/>
        <v>17</v>
      </c>
      <c r="F13" s="29"/>
      <c r="G13" s="26">
        <f t="shared" si="1"/>
        <v>1.2999999999999999E-2</v>
      </c>
      <c r="H13" s="16">
        <f t="shared" si="3"/>
        <v>17</v>
      </c>
    </row>
    <row r="14" spans="1:8" ht="18" customHeight="1" x14ac:dyDescent="0.2">
      <c r="A14" s="48"/>
      <c r="B14" s="10"/>
      <c r="C14" s="14"/>
      <c r="D14" s="15">
        <f t="shared" ref="D14:D17" si="4">C14+ROW(C14)/1000</f>
        <v>1.4E-2</v>
      </c>
      <c r="E14" s="23">
        <f t="shared" si="2"/>
        <v>16</v>
      </c>
      <c r="F14" s="29"/>
      <c r="G14" s="26">
        <f t="shared" si="1"/>
        <v>1.4E-2</v>
      </c>
      <c r="H14" s="16">
        <f t="shared" si="3"/>
        <v>16</v>
      </c>
    </row>
    <row r="15" spans="1:8" ht="18" customHeight="1" x14ac:dyDescent="0.2">
      <c r="A15" s="48"/>
      <c r="B15" s="10"/>
      <c r="C15" s="14"/>
      <c r="D15" s="15">
        <f t="shared" si="4"/>
        <v>1.4999999999999999E-2</v>
      </c>
      <c r="E15" s="23">
        <f t="shared" si="2"/>
        <v>15</v>
      </c>
      <c r="F15" s="29"/>
      <c r="G15" s="26">
        <f t="shared" si="1"/>
        <v>1.4999999999999999E-2</v>
      </c>
      <c r="H15" s="16">
        <f t="shared" si="3"/>
        <v>15</v>
      </c>
    </row>
    <row r="16" spans="1:8" ht="18" customHeight="1" x14ac:dyDescent="0.2">
      <c r="A16" s="48"/>
      <c r="B16" s="10"/>
      <c r="C16" s="14"/>
      <c r="D16" s="15">
        <f t="shared" si="4"/>
        <v>1.6E-2</v>
      </c>
      <c r="E16" s="23">
        <f t="shared" si="2"/>
        <v>14</v>
      </c>
      <c r="F16" s="29"/>
      <c r="G16" s="26">
        <f t="shared" si="1"/>
        <v>1.6E-2</v>
      </c>
      <c r="H16" s="16">
        <f t="shared" si="3"/>
        <v>14</v>
      </c>
    </row>
    <row r="17" spans="1:10" ht="18" customHeight="1" x14ac:dyDescent="0.2">
      <c r="A17" s="48"/>
      <c r="B17" s="10"/>
      <c r="C17" s="14"/>
      <c r="D17" s="15">
        <f t="shared" si="4"/>
        <v>1.7000000000000001E-2</v>
      </c>
      <c r="E17" s="23">
        <f t="shared" si="2"/>
        <v>13</v>
      </c>
      <c r="F17" s="29"/>
      <c r="G17" s="26">
        <f t="shared" si="1"/>
        <v>1.7000000000000001E-2</v>
      </c>
      <c r="H17" s="16">
        <f t="shared" si="3"/>
        <v>13</v>
      </c>
    </row>
    <row r="18" spans="1:10" ht="18" customHeight="1" x14ac:dyDescent="0.2">
      <c r="A18" s="48"/>
      <c r="B18" s="10"/>
      <c r="C18" s="14"/>
      <c r="D18" s="15">
        <f t="shared" ref="D18:D28" si="5">C18+ROW(C18)/1000</f>
        <v>1.7999999999999999E-2</v>
      </c>
      <c r="E18" s="23">
        <f t="shared" si="2"/>
        <v>12</v>
      </c>
      <c r="F18" s="29"/>
      <c r="G18" s="26">
        <f t="shared" si="1"/>
        <v>1.7999999999999999E-2</v>
      </c>
      <c r="H18" s="16">
        <f t="shared" si="3"/>
        <v>12</v>
      </c>
    </row>
    <row r="19" spans="1:10" ht="18" customHeight="1" x14ac:dyDescent="0.2">
      <c r="A19" s="48"/>
      <c r="B19" s="10"/>
      <c r="C19" s="14"/>
      <c r="D19" s="15">
        <f t="shared" si="5"/>
        <v>1.9E-2</v>
      </c>
      <c r="E19" s="23">
        <f t="shared" si="2"/>
        <v>11</v>
      </c>
      <c r="F19" s="29"/>
      <c r="G19" s="26">
        <f t="shared" si="1"/>
        <v>1.9E-2</v>
      </c>
      <c r="H19" s="16">
        <f t="shared" si="3"/>
        <v>11</v>
      </c>
      <c r="J19" s="17"/>
    </row>
    <row r="20" spans="1:10" ht="18" customHeight="1" x14ac:dyDescent="0.2">
      <c r="A20" s="48"/>
      <c r="B20" s="10"/>
      <c r="C20" s="14"/>
      <c r="D20" s="15">
        <f t="shared" si="5"/>
        <v>0.02</v>
      </c>
      <c r="E20" s="23">
        <f t="shared" si="2"/>
        <v>10</v>
      </c>
      <c r="F20" s="29"/>
      <c r="G20" s="26">
        <f t="shared" si="1"/>
        <v>0.02</v>
      </c>
      <c r="H20" s="16">
        <f t="shared" si="3"/>
        <v>10</v>
      </c>
      <c r="J20" s="17"/>
    </row>
    <row r="21" spans="1:10" ht="18" customHeight="1" x14ac:dyDescent="0.2">
      <c r="A21" s="48"/>
      <c r="B21" s="10"/>
      <c r="C21" s="14"/>
      <c r="D21" s="15">
        <f t="shared" si="5"/>
        <v>2.1000000000000001E-2</v>
      </c>
      <c r="E21" s="23">
        <f t="shared" si="2"/>
        <v>9</v>
      </c>
      <c r="F21" s="29"/>
      <c r="G21" s="26">
        <f t="shared" si="1"/>
        <v>2.1000000000000001E-2</v>
      </c>
      <c r="H21" s="16">
        <f t="shared" si="3"/>
        <v>9</v>
      </c>
    </row>
    <row r="22" spans="1:10" ht="18" customHeight="1" x14ac:dyDescent="0.2">
      <c r="A22" s="48"/>
      <c r="B22" s="10"/>
      <c r="C22" s="14"/>
      <c r="D22" s="15">
        <f t="shared" si="5"/>
        <v>2.1999999999999999E-2</v>
      </c>
      <c r="E22" s="23">
        <f t="shared" si="2"/>
        <v>8</v>
      </c>
      <c r="F22" s="29"/>
      <c r="G22" s="26">
        <f t="shared" si="1"/>
        <v>2.1999999999999999E-2</v>
      </c>
      <c r="H22" s="16">
        <f t="shared" si="3"/>
        <v>8</v>
      </c>
    </row>
    <row r="23" spans="1:10" ht="18" customHeight="1" x14ac:dyDescent="0.2">
      <c r="A23" s="48"/>
      <c r="B23" s="10"/>
      <c r="C23" s="14"/>
      <c r="D23" s="15">
        <f t="shared" si="5"/>
        <v>2.3E-2</v>
      </c>
      <c r="E23" s="23">
        <f t="shared" si="2"/>
        <v>7</v>
      </c>
      <c r="F23" s="29"/>
      <c r="G23" s="26">
        <f t="shared" si="1"/>
        <v>2.3E-2</v>
      </c>
      <c r="H23" s="16">
        <f t="shared" si="3"/>
        <v>7</v>
      </c>
    </row>
    <row r="24" spans="1:10" ht="18" customHeight="1" x14ac:dyDescent="0.2">
      <c r="A24" s="48"/>
      <c r="B24" s="10"/>
      <c r="C24" s="14"/>
      <c r="D24" s="15">
        <f t="shared" si="5"/>
        <v>2.4E-2</v>
      </c>
      <c r="E24" s="23">
        <f t="shared" si="2"/>
        <v>6</v>
      </c>
      <c r="F24" s="29"/>
      <c r="G24" s="26">
        <f t="shared" si="1"/>
        <v>2.4E-2</v>
      </c>
      <c r="H24" s="16">
        <f t="shared" si="3"/>
        <v>6</v>
      </c>
    </row>
    <row r="25" spans="1:10" ht="18" customHeight="1" x14ac:dyDescent="0.2">
      <c r="A25" s="48"/>
      <c r="B25" s="10"/>
      <c r="C25" s="14"/>
      <c r="D25" s="15">
        <f t="shared" si="5"/>
        <v>2.5000000000000001E-2</v>
      </c>
      <c r="E25" s="23">
        <f t="shared" si="2"/>
        <v>5</v>
      </c>
      <c r="F25" s="29"/>
      <c r="G25" s="26">
        <f t="shared" si="1"/>
        <v>2.5000000000000001E-2</v>
      </c>
      <c r="H25" s="16">
        <f t="shared" si="3"/>
        <v>5</v>
      </c>
    </row>
    <row r="26" spans="1:10" ht="18" customHeight="1" x14ac:dyDescent="0.2">
      <c r="A26" s="48"/>
      <c r="B26" s="10"/>
      <c r="C26" s="14"/>
      <c r="D26" s="15">
        <f t="shared" si="5"/>
        <v>2.5999999999999999E-2</v>
      </c>
      <c r="E26" s="23">
        <f t="shared" si="2"/>
        <v>4</v>
      </c>
      <c r="F26" s="29"/>
      <c r="G26" s="26">
        <f t="shared" si="1"/>
        <v>2.5999999999999999E-2</v>
      </c>
      <c r="H26" s="16">
        <f t="shared" si="3"/>
        <v>4</v>
      </c>
    </row>
    <row r="27" spans="1:10" ht="18" customHeight="1" x14ac:dyDescent="0.2">
      <c r="A27" s="48"/>
      <c r="B27" s="10"/>
      <c r="C27" s="14"/>
      <c r="D27" s="15">
        <f t="shared" si="5"/>
        <v>2.7E-2</v>
      </c>
      <c r="E27" s="23">
        <f t="shared" si="2"/>
        <v>3</v>
      </c>
      <c r="F27" s="29"/>
      <c r="G27" s="26">
        <f t="shared" si="1"/>
        <v>2.7E-2</v>
      </c>
      <c r="H27" s="16">
        <f t="shared" si="3"/>
        <v>3</v>
      </c>
    </row>
    <row r="28" spans="1:10" ht="18" customHeight="1" thickBot="1" x14ac:dyDescent="0.25">
      <c r="A28" s="49"/>
      <c r="B28" s="18"/>
      <c r="C28" s="19"/>
      <c r="D28" s="20">
        <f t="shared" si="5"/>
        <v>2.8000000000000001E-2</v>
      </c>
      <c r="E28" s="24">
        <f t="shared" si="2"/>
        <v>2</v>
      </c>
      <c r="F28" s="30"/>
      <c r="G28" s="27">
        <f t="shared" si="1"/>
        <v>2.8000000000000001E-2</v>
      </c>
      <c r="H28" s="21">
        <f t="shared" si="3"/>
        <v>2</v>
      </c>
    </row>
    <row r="29" spans="1:10" ht="18" customHeight="1" x14ac:dyDescent="0.2">
      <c r="B29" s="40" t="s">
        <v>54</v>
      </c>
      <c r="C29" s="43">
        <f>SUM(C4:C28)</f>
        <v>9</v>
      </c>
      <c r="F29" s="45">
        <f>SUM(F4:F28)</f>
        <v>3</v>
      </c>
    </row>
    <row r="30" spans="1:10" ht="21.95" customHeight="1" thickBot="1" x14ac:dyDescent="0.3">
      <c r="B30" s="41" t="s">
        <v>55</v>
      </c>
      <c r="C30" s="44">
        <f>INDEX(C4:C28,MATCH(1,E4:E28,0))+INDEX(C4:C28,MATCH(2,E4:E28,0))+INDEX(C4:C28,MATCH(3,E4:E28,0))+INDEX(C4:C28,MATCH(4,E4:E28,0))+INDEX(C4:C28,MATCH(5,E4:E28,0))</f>
        <v>9</v>
      </c>
      <c r="D30" s="42"/>
      <c r="E30" s="42"/>
      <c r="F30" s="46">
        <f>INDEX(F4:F28,MATCH(1,H4:H28,0))+INDEX(F4:F28,MATCH(2,H4:H28,0))+INDEX(F4:F28,MATCH(3,H4:H28,0))+INDEX(F4:F28,MATCH(4,H4:H28,0))+INDEX(F4:F28,MATCH(5,H4:H28,0))</f>
        <v>3</v>
      </c>
    </row>
  </sheetData>
  <sheetProtection sheet="1" objects="1" scenarios="1" selectLockedCells="1" sort="0" autoFilter="0"/>
  <autoFilter ref="A3:H3">
    <sortState ref="A6:H30">
      <sortCondition ref="A5:A30"/>
    </sortState>
  </autoFilter>
  <conditionalFormatting sqref="C4:C28">
    <cfRule type="cellIs" dxfId="43" priority="1" operator="greaterThan">
      <formula>36</formula>
    </cfRule>
  </conditionalFormatting>
  <pageMargins left="0.78740157499999996" right="0.78740157499999996" top="0.984251969" bottom="0.984251969" header="0.4921259845" footer="0.4921259845"/>
  <pageSetup paperSize="9"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96" enableFormatConditionsCalculation="0"/>
  <dimension ref="A1:J30"/>
  <sheetViews>
    <sheetView workbookViewId="0"/>
  </sheetViews>
  <sheetFormatPr baseColWidth="10" defaultColWidth="10.85546875" defaultRowHeight="15" x14ac:dyDescent="0.2"/>
  <cols>
    <col min="1" max="1" width="26.7109375" style="7" customWidth="1"/>
    <col min="2" max="2" width="24.28515625" style="7" customWidth="1"/>
    <col min="3" max="3" width="10.85546875" style="7"/>
    <col min="4" max="4" width="11.42578125" style="8" hidden="1" customWidth="1"/>
    <col min="5" max="5" width="10.85546875" style="8" hidden="1" customWidth="1"/>
    <col min="6" max="6" width="10.85546875" style="7"/>
    <col min="7" max="7" width="11.42578125" style="8" hidden="1" customWidth="1"/>
    <col min="8" max="8" width="10.85546875" style="8" hidden="1" customWidth="1"/>
    <col min="9" max="16384" width="10.85546875" style="7"/>
  </cols>
  <sheetData>
    <row r="1" spans="1:8" ht="18" customHeight="1" thickBot="1" x14ac:dyDescent="0.25">
      <c r="A1" s="31" t="s">
        <v>40</v>
      </c>
      <c r="B1" s="32" t="s">
        <v>77</v>
      </c>
      <c r="C1" s="8"/>
      <c r="F1" s="55" t="str">
        <f>HYPERLINK("#Adhérents!A1","Retour")</f>
        <v>Retour</v>
      </c>
    </row>
    <row r="2" spans="1:8" ht="18" customHeight="1" thickBot="1" x14ac:dyDescent="0.25">
      <c r="E2" s="9"/>
    </row>
    <row r="3" spans="1:8" ht="18" customHeight="1" thickBot="1" x14ac:dyDescent="0.25">
      <c r="A3" s="33" t="s">
        <v>48</v>
      </c>
      <c r="B3" s="34" t="s">
        <v>5</v>
      </c>
      <c r="C3" s="33" t="s">
        <v>0</v>
      </c>
      <c r="D3" s="35" t="s">
        <v>46</v>
      </c>
      <c r="E3" s="36" t="s">
        <v>49</v>
      </c>
      <c r="F3" s="37" t="s">
        <v>1</v>
      </c>
      <c r="G3" s="38" t="s">
        <v>47</v>
      </c>
      <c r="H3" s="39" t="s">
        <v>50</v>
      </c>
    </row>
    <row r="4" spans="1:8" ht="18" customHeight="1" x14ac:dyDescent="0.2">
      <c r="A4" s="47">
        <v>42658</v>
      </c>
      <c r="B4" s="10" t="s">
        <v>91</v>
      </c>
      <c r="C4" s="11">
        <v>19</v>
      </c>
      <c r="D4" s="12">
        <f t="shared" ref="D4:D13" si="0">C4+ROW(C4)/1000</f>
        <v>19.004000000000001</v>
      </c>
      <c r="E4" s="22">
        <f>RANK(D4,$D$4:$D$28)</f>
        <v>1</v>
      </c>
      <c r="F4" s="28">
        <v>1</v>
      </c>
      <c r="G4" s="25">
        <f t="shared" ref="G4:G28" si="1">F4+ROW(F4)/1000</f>
        <v>1.004</v>
      </c>
      <c r="H4" s="13">
        <f>RANK(G4,$G$4:$G$28)</f>
        <v>5</v>
      </c>
    </row>
    <row r="5" spans="1:8" ht="18" customHeight="1" x14ac:dyDescent="0.2">
      <c r="A5" s="48">
        <v>42857</v>
      </c>
      <c r="B5" s="10" t="s">
        <v>118</v>
      </c>
      <c r="C5" s="14">
        <v>9</v>
      </c>
      <c r="D5" s="15">
        <f t="shared" si="0"/>
        <v>9.0050000000000008</v>
      </c>
      <c r="E5" s="23">
        <f t="shared" ref="E5:E28" si="2">RANK(D5,$D$4:$D$28)</f>
        <v>5</v>
      </c>
      <c r="F5" s="29">
        <v>3</v>
      </c>
      <c r="G5" s="26">
        <f t="shared" si="1"/>
        <v>3.0049999999999999</v>
      </c>
      <c r="H5" s="16">
        <f>RANK(G5,$G$4:$G$28)</f>
        <v>4</v>
      </c>
    </row>
    <row r="6" spans="1:8" ht="18" customHeight="1" x14ac:dyDescent="0.2">
      <c r="A6" s="48">
        <v>42872</v>
      </c>
      <c r="B6" s="10" t="s">
        <v>118</v>
      </c>
      <c r="C6" s="14">
        <v>9</v>
      </c>
      <c r="D6" s="15">
        <f t="shared" si="0"/>
        <v>9.0060000000000002</v>
      </c>
      <c r="E6" s="23">
        <f t="shared" si="2"/>
        <v>4</v>
      </c>
      <c r="F6" s="29">
        <v>3</v>
      </c>
      <c r="G6" s="26">
        <f t="shared" si="1"/>
        <v>3.0059999999999998</v>
      </c>
      <c r="H6" s="16">
        <f t="shared" ref="H6:H28" si="3">RANK(G6,$G$4:$G$28)</f>
        <v>3</v>
      </c>
    </row>
    <row r="7" spans="1:8" ht="18" customHeight="1" x14ac:dyDescent="0.2">
      <c r="A7" s="48">
        <v>42901</v>
      </c>
      <c r="B7" s="10" t="s">
        <v>118</v>
      </c>
      <c r="C7" s="14">
        <v>9</v>
      </c>
      <c r="D7" s="15">
        <f t="shared" si="0"/>
        <v>9.0069999999999997</v>
      </c>
      <c r="E7" s="23">
        <f t="shared" si="2"/>
        <v>3</v>
      </c>
      <c r="F7" s="29">
        <v>3</v>
      </c>
      <c r="G7" s="26">
        <f t="shared" si="1"/>
        <v>3.0070000000000001</v>
      </c>
      <c r="H7" s="16">
        <f t="shared" si="3"/>
        <v>2</v>
      </c>
    </row>
    <row r="8" spans="1:8" ht="18" customHeight="1" x14ac:dyDescent="0.2">
      <c r="A8" s="48">
        <v>42913</v>
      </c>
      <c r="B8" s="10" t="s">
        <v>118</v>
      </c>
      <c r="C8" s="14">
        <v>9</v>
      </c>
      <c r="D8" s="15">
        <f t="shared" si="0"/>
        <v>9.0079999999999991</v>
      </c>
      <c r="E8" s="23">
        <f t="shared" si="2"/>
        <v>2</v>
      </c>
      <c r="F8" s="29">
        <v>3</v>
      </c>
      <c r="G8" s="26">
        <f t="shared" si="1"/>
        <v>3.008</v>
      </c>
      <c r="H8" s="16">
        <f t="shared" si="3"/>
        <v>1</v>
      </c>
    </row>
    <row r="9" spans="1:8" ht="18" customHeight="1" x14ac:dyDescent="0.2">
      <c r="A9" s="48"/>
      <c r="B9" s="10"/>
      <c r="C9" s="14"/>
      <c r="D9" s="15">
        <f t="shared" si="0"/>
        <v>8.9999999999999993E-3</v>
      </c>
      <c r="E9" s="23">
        <f t="shared" si="2"/>
        <v>25</v>
      </c>
      <c r="F9" s="29"/>
      <c r="G9" s="26">
        <f t="shared" si="1"/>
        <v>8.9999999999999993E-3</v>
      </c>
      <c r="H9" s="16">
        <f t="shared" si="3"/>
        <v>25</v>
      </c>
    </row>
    <row r="10" spans="1:8" ht="18" customHeight="1" x14ac:dyDescent="0.2">
      <c r="A10" s="48"/>
      <c r="B10" s="10"/>
      <c r="C10" s="14"/>
      <c r="D10" s="15">
        <f t="shared" si="0"/>
        <v>0.01</v>
      </c>
      <c r="E10" s="23">
        <f t="shared" si="2"/>
        <v>24</v>
      </c>
      <c r="F10" s="29"/>
      <c r="G10" s="26">
        <f t="shared" si="1"/>
        <v>0.01</v>
      </c>
      <c r="H10" s="16">
        <f t="shared" si="3"/>
        <v>24</v>
      </c>
    </row>
    <row r="11" spans="1:8" ht="18" customHeight="1" x14ac:dyDescent="0.2">
      <c r="A11" s="48"/>
      <c r="B11" s="10"/>
      <c r="C11" s="14"/>
      <c r="D11" s="15">
        <f t="shared" si="0"/>
        <v>1.0999999999999999E-2</v>
      </c>
      <c r="E11" s="23">
        <f t="shared" si="2"/>
        <v>23</v>
      </c>
      <c r="F11" s="29"/>
      <c r="G11" s="26">
        <f t="shared" si="1"/>
        <v>1.0999999999999999E-2</v>
      </c>
      <c r="H11" s="16">
        <f t="shared" si="3"/>
        <v>23</v>
      </c>
    </row>
    <row r="12" spans="1:8" ht="18" customHeight="1" x14ac:dyDescent="0.2">
      <c r="A12" s="48"/>
      <c r="B12" s="10"/>
      <c r="C12" s="14"/>
      <c r="D12" s="15">
        <f t="shared" si="0"/>
        <v>1.2E-2</v>
      </c>
      <c r="E12" s="23">
        <f t="shared" si="2"/>
        <v>22</v>
      </c>
      <c r="F12" s="29"/>
      <c r="G12" s="26">
        <f t="shared" si="1"/>
        <v>1.2E-2</v>
      </c>
      <c r="H12" s="16">
        <f t="shared" si="3"/>
        <v>22</v>
      </c>
    </row>
    <row r="13" spans="1:8" ht="18" customHeight="1" x14ac:dyDescent="0.2">
      <c r="A13" s="48"/>
      <c r="B13" s="10"/>
      <c r="C13" s="14"/>
      <c r="D13" s="15">
        <f t="shared" si="0"/>
        <v>1.2999999999999999E-2</v>
      </c>
      <c r="E13" s="23">
        <f t="shared" si="2"/>
        <v>21</v>
      </c>
      <c r="F13" s="29"/>
      <c r="G13" s="26">
        <f t="shared" si="1"/>
        <v>1.2999999999999999E-2</v>
      </c>
      <c r="H13" s="16">
        <f t="shared" si="3"/>
        <v>21</v>
      </c>
    </row>
    <row r="14" spans="1:8" ht="18" customHeight="1" x14ac:dyDescent="0.2">
      <c r="A14" s="48"/>
      <c r="B14" s="10"/>
      <c r="C14" s="14"/>
      <c r="D14" s="15">
        <f t="shared" ref="D14:D17" si="4">C14+ROW(C14)/1000</f>
        <v>1.4E-2</v>
      </c>
      <c r="E14" s="23">
        <f t="shared" si="2"/>
        <v>20</v>
      </c>
      <c r="F14" s="29"/>
      <c r="G14" s="26">
        <f t="shared" si="1"/>
        <v>1.4E-2</v>
      </c>
      <c r="H14" s="16">
        <f t="shared" si="3"/>
        <v>20</v>
      </c>
    </row>
    <row r="15" spans="1:8" ht="18" customHeight="1" x14ac:dyDescent="0.2">
      <c r="A15" s="48"/>
      <c r="B15" s="10"/>
      <c r="C15" s="14"/>
      <c r="D15" s="15">
        <f t="shared" si="4"/>
        <v>1.4999999999999999E-2</v>
      </c>
      <c r="E15" s="23">
        <f t="shared" si="2"/>
        <v>19</v>
      </c>
      <c r="F15" s="29"/>
      <c r="G15" s="26">
        <f t="shared" si="1"/>
        <v>1.4999999999999999E-2</v>
      </c>
      <c r="H15" s="16">
        <f t="shared" si="3"/>
        <v>19</v>
      </c>
    </row>
    <row r="16" spans="1:8" ht="18" customHeight="1" x14ac:dyDescent="0.2">
      <c r="A16" s="48"/>
      <c r="B16" s="10"/>
      <c r="C16" s="14"/>
      <c r="D16" s="15">
        <f t="shared" si="4"/>
        <v>1.6E-2</v>
      </c>
      <c r="E16" s="23">
        <f t="shared" si="2"/>
        <v>18</v>
      </c>
      <c r="F16" s="29"/>
      <c r="G16" s="26">
        <f t="shared" si="1"/>
        <v>1.6E-2</v>
      </c>
      <c r="H16" s="16">
        <f t="shared" si="3"/>
        <v>18</v>
      </c>
    </row>
    <row r="17" spans="1:10" ht="18" customHeight="1" x14ac:dyDescent="0.2">
      <c r="A17" s="48"/>
      <c r="B17" s="10"/>
      <c r="C17" s="14"/>
      <c r="D17" s="15">
        <f t="shared" si="4"/>
        <v>1.7000000000000001E-2</v>
      </c>
      <c r="E17" s="23">
        <f t="shared" si="2"/>
        <v>17</v>
      </c>
      <c r="F17" s="29"/>
      <c r="G17" s="26">
        <f t="shared" si="1"/>
        <v>1.7000000000000001E-2</v>
      </c>
      <c r="H17" s="16">
        <f t="shared" si="3"/>
        <v>17</v>
      </c>
    </row>
    <row r="18" spans="1:10" ht="18" customHeight="1" x14ac:dyDescent="0.2">
      <c r="A18" s="48"/>
      <c r="B18" s="10"/>
      <c r="C18" s="14"/>
      <c r="D18" s="15">
        <f t="shared" ref="D18:D28" si="5">C18+ROW(C18)/1000</f>
        <v>1.7999999999999999E-2</v>
      </c>
      <c r="E18" s="23">
        <f t="shared" si="2"/>
        <v>16</v>
      </c>
      <c r="F18" s="29"/>
      <c r="G18" s="26">
        <f t="shared" si="1"/>
        <v>1.7999999999999999E-2</v>
      </c>
      <c r="H18" s="16">
        <f t="shared" si="3"/>
        <v>16</v>
      </c>
    </row>
    <row r="19" spans="1:10" ht="18" customHeight="1" x14ac:dyDescent="0.2">
      <c r="A19" s="48"/>
      <c r="B19" s="10"/>
      <c r="C19" s="14"/>
      <c r="D19" s="15">
        <f t="shared" si="5"/>
        <v>1.9E-2</v>
      </c>
      <c r="E19" s="23">
        <f t="shared" si="2"/>
        <v>15</v>
      </c>
      <c r="F19" s="29"/>
      <c r="G19" s="26">
        <f t="shared" si="1"/>
        <v>1.9E-2</v>
      </c>
      <c r="H19" s="16">
        <f t="shared" si="3"/>
        <v>15</v>
      </c>
      <c r="J19" s="17"/>
    </row>
    <row r="20" spans="1:10" ht="18" customHeight="1" x14ac:dyDescent="0.2">
      <c r="A20" s="48"/>
      <c r="B20" s="10"/>
      <c r="C20" s="14"/>
      <c r="D20" s="15">
        <f t="shared" si="5"/>
        <v>0.02</v>
      </c>
      <c r="E20" s="23">
        <f t="shared" si="2"/>
        <v>14</v>
      </c>
      <c r="F20" s="29"/>
      <c r="G20" s="26">
        <f t="shared" si="1"/>
        <v>0.02</v>
      </c>
      <c r="H20" s="16">
        <f t="shared" si="3"/>
        <v>14</v>
      </c>
      <c r="J20" s="17"/>
    </row>
    <row r="21" spans="1:10" ht="18" customHeight="1" x14ac:dyDescent="0.2">
      <c r="A21" s="48"/>
      <c r="B21" s="10"/>
      <c r="C21" s="14"/>
      <c r="D21" s="15">
        <f t="shared" si="5"/>
        <v>2.1000000000000001E-2</v>
      </c>
      <c r="E21" s="23">
        <f t="shared" si="2"/>
        <v>13</v>
      </c>
      <c r="F21" s="29"/>
      <c r="G21" s="26">
        <f t="shared" si="1"/>
        <v>2.1000000000000001E-2</v>
      </c>
      <c r="H21" s="16">
        <f t="shared" si="3"/>
        <v>13</v>
      </c>
    </row>
    <row r="22" spans="1:10" ht="18" customHeight="1" x14ac:dyDescent="0.2">
      <c r="A22" s="48"/>
      <c r="B22" s="10"/>
      <c r="C22" s="14"/>
      <c r="D22" s="15">
        <f t="shared" si="5"/>
        <v>2.1999999999999999E-2</v>
      </c>
      <c r="E22" s="23">
        <f t="shared" si="2"/>
        <v>12</v>
      </c>
      <c r="F22" s="29"/>
      <c r="G22" s="26">
        <f t="shared" si="1"/>
        <v>2.1999999999999999E-2</v>
      </c>
      <c r="H22" s="16">
        <f t="shared" si="3"/>
        <v>12</v>
      </c>
    </row>
    <row r="23" spans="1:10" ht="18" customHeight="1" x14ac:dyDescent="0.2">
      <c r="A23" s="48"/>
      <c r="B23" s="10"/>
      <c r="C23" s="14"/>
      <c r="D23" s="15">
        <f t="shared" si="5"/>
        <v>2.3E-2</v>
      </c>
      <c r="E23" s="23">
        <f t="shared" si="2"/>
        <v>11</v>
      </c>
      <c r="F23" s="29"/>
      <c r="G23" s="26">
        <f t="shared" si="1"/>
        <v>2.3E-2</v>
      </c>
      <c r="H23" s="16">
        <f t="shared" si="3"/>
        <v>11</v>
      </c>
    </row>
    <row r="24" spans="1:10" ht="18" customHeight="1" x14ac:dyDescent="0.2">
      <c r="A24" s="48"/>
      <c r="B24" s="10"/>
      <c r="C24" s="14"/>
      <c r="D24" s="15">
        <f t="shared" si="5"/>
        <v>2.4E-2</v>
      </c>
      <c r="E24" s="23">
        <f t="shared" si="2"/>
        <v>10</v>
      </c>
      <c r="F24" s="29"/>
      <c r="G24" s="26">
        <f t="shared" si="1"/>
        <v>2.4E-2</v>
      </c>
      <c r="H24" s="16">
        <f t="shared" si="3"/>
        <v>10</v>
      </c>
    </row>
    <row r="25" spans="1:10" ht="18" customHeight="1" x14ac:dyDescent="0.2">
      <c r="A25" s="48"/>
      <c r="B25" s="10"/>
      <c r="C25" s="14"/>
      <c r="D25" s="15">
        <f t="shared" si="5"/>
        <v>2.5000000000000001E-2</v>
      </c>
      <c r="E25" s="23">
        <f t="shared" si="2"/>
        <v>9</v>
      </c>
      <c r="F25" s="29"/>
      <c r="G25" s="26">
        <f t="shared" si="1"/>
        <v>2.5000000000000001E-2</v>
      </c>
      <c r="H25" s="16">
        <f t="shared" si="3"/>
        <v>9</v>
      </c>
    </row>
    <row r="26" spans="1:10" ht="18" customHeight="1" x14ac:dyDescent="0.2">
      <c r="A26" s="48"/>
      <c r="B26" s="10"/>
      <c r="C26" s="14"/>
      <c r="D26" s="15">
        <f t="shared" si="5"/>
        <v>2.5999999999999999E-2</v>
      </c>
      <c r="E26" s="23">
        <f t="shared" si="2"/>
        <v>8</v>
      </c>
      <c r="F26" s="29"/>
      <c r="G26" s="26">
        <f t="shared" si="1"/>
        <v>2.5999999999999999E-2</v>
      </c>
      <c r="H26" s="16">
        <f t="shared" si="3"/>
        <v>8</v>
      </c>
    </row>
    <row r="27" spans="1:10" ht="18" customHeight="1" x14ac:dyDescent="0.2">
      <c r="A27" s="48"/>
      <c r="B27" s="10"/>
      <c r="C27" s="14"/>
      <c r="D27" s="15">
        <f t="shared" si="5"/>
        <v>2.7E-2</v>
      </c>
      <c r="E27" s="23">
        <f t="shared" si="2"/>
        <v>7</v>
      </c>
      <c r="F27" s="29"/>
      <c r="G27" s="26">
        <f t="shared" si="1"/>
        <v>2.7E-2</v>
      </c>
      <c r="H27" s="16">
        <f t="shared" si="3"/>
        <v>7</v>
      </c>
    </row>
    <row r="28" spans="1:10" ht="18" customHeight="1" thickBot="1" x14ac:dyDescent="0.25">
      <c r="A28" s="49"/>
      <c r="B28" s="18"/>
      <c r="C28" s="19"/>
      <c r="D28" s="20">
        <f t="shared" si="5"/>
        <v>2.8000000000000001E-2</v>
      </c>
      <c r="E28" s="24">
        <f t="shared" si="2"/>
        <v>6</v>
      </c>
      <c r="F28" s="30"/>
      <c r="G28" s="27">
        <f t="shared" si="1"/>
        <v>2.8000000000000001E-2</v>
      </c>
      <c r="H28" s="21">
        <f t="shared" si="3"/>
        <v>6</v>
      </c>
    </row>
    <row r="29" spans="1:10" ht="18" customHeight="1" x14ac:dyDescent="0.2">
      <c r="B29" s="40" t="s">
        <v>54</v>
      </c>
      <c r="C29" s="43">
        <f>SUM(C4:C28)</f>
        <v>55</v>
      </c>
      <c r="F29" s="45">
        <f>SUM(F4:F28)</f>
        <v>13</v>
      </c>
    </row>
    <row r="30" spans="1:10" ht="21.95" customHeight="1" thickBot="1" x14ac:dyDescent="0.3">
      <c r="B30" s="41" t="s">
        <v>55</v>
      </c>
      <c r="C30" s="44">
        <f>INDEX(C4:C28,MATCH(1,E4:E28,0))+INDEX(C4:C28,MATCH(2,E4:E28,0))+INDEX(C4:C28,MATCH(3,E4:E28,0))+INDEX(C4:C28,MATCH(4,E4:E28,0))+INDEX(C4:C28,MATCH(5,E4:E28,0))</f>
        <v>55</v>
      </c>
      <c r="D30" s="42"/>
      <c r="E30" s="42"/>
      <c r="F30" s="46">
        <f>INDEX(F4:F28,MATCH(1,H4:H28,0))+INDEX(F4:F28,MATCH(2,H4:H28,0))+INDEX(F4:F28,MATCH(3,H4:H28,0))+INDEX(F4:F28,MATCH(4,H4:H28,0))+INDEX(F4:F28,MATCH(5,H4:H28,0))</f>
        <v>13</v>
      </c>
    </row>
  </sheetData>
  <sheetProtection sheet="1" objects="1" scenarios="1" selectLockedCells="1" sort="0" autoFilter="0"/>
  <autoFilter ref="A3:H3">
    <sortState ref="A6:H30">
      <sortCondition ref="A5:A30"/>
    </sortState>
  </autoFilter>
  <conditionalFormatting sqref="C4:C28">
    <cfRule type="cellIs" dxfId="42" priority="1" operator="greaterThan">
      <formula>36</formula>
    </cfRule>
  </conditionalFormatting>
  <pageMargins left="0.78740157499999996" right="0.78740157499999996" top="0.984251969" bottom="0.984251969" header="0.4921259845" footer="0.4921259845"/>
  <pageSetup paperSize="9"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81" enableFormatConditionsCalculation="0"/>
  <dimension ref="A1:J30"/>
  <sheetViews>
    <sheetView workbookViewId="0">
      <selection activeCell="F1" sqref="F1"/>
    </sheetView>
  </sheetViews>
  <sheetFormatPr baseColWidth="10" defaultColWidth="10.85546875" defaultRowHeight="15" x14ac:dyDescent="0.2"/>
  <cols>
    <col min="1" max="1" width="26.7109375" style="7" customWidth="1"/>
    <col min="2" max="2" width="24.28515625" style="7" customWidth="1"/>
    <col min="3" max="3" width="10.85546875" style="7"/>
    <col min="4" max="4" width="11.42578125" style="8" hidden="1" customWidth="1"/>
    <col min="5" max="5" width="10.85546875" style="8" hidden="1" customWidth="1"/>
    <col min="6" max="6" width="10.85546875" style="7"/>
    <col min="7" max="7" width="11.42578125" style="8" hidden="1" customWidth="1"/>
    <col min="8" max="8" width="10.85546875" style="8" hidden="1" customWidth="1"/>
    <col min="9" max="16384" width="10.85546875" style="7"/>
  </cols>
  <sheetData>
    <row r="1" spans="1:8" ht="18" customHeight="1" thickBot="1" x14ac:dyDescent="0.25">
      <c r="A1" s="31" t="s">
        <v>122</v>
      </c>
      <c r="B1" s="32" t="s">
        <v>65</v>
      </c>
      <c r="C1" s="8"/>
      <c r="F1" s="55" t="str">
        <f>HYPERLINK("#Adhérents!A1","Retour")</f>
        <v>Retour</v>
      </c>
    </row>
    <row r="2" spans="1:8" ht="18" customHeight="1" thickBot="1" x14ac:dyDescent="0.25">
      <c r="E2" s="9"/>
    </row>
    <row r="3" spans="1:8" ht="18" customHeight="1" thickBot="1" x14ac:dyDescent="0.25">
      <c r="A3" s="33" t="s">
        <v>48</v>
      </c>
      <c r="B3" s="34" t="s">
        <v>5</v>
      </c>
      <c r="C3" s="33" t="s">
        <v>0</v>
      </c>
      <c r="D3" s="35" t="s">
        <v>46</v>
      </c>
      <c r="E3" s="36" t="s">
        <v>49</v>
      </c>
      <c r="F3" s="37" t="s">
        <v>1</v>
      </c>
      <c r="G3" s="38" t="s">
        <v>47</v>
      </c>
      <c r="H3" s="39" t="s">
        <v>50</v>
      </c>
    </row>
    <row r="4" spans="1:8" ht="18" customHeight="1" x14ac:dyDescent="0.2">
      <c r="A4" s="47">
        <v>42845</v>
      </c>
      <c r="B4" s="10" t="s">
        <v>118</v>
      </c>
      <c r="C4" s="11">
        <v>9</v>
      </c>
      <c r="D4" s="12">
        <f t="shared" ref="D4:D13" si="0">C4+ROW(C4)/1000</f>
        <v>9.0039999999999996</v>
      </c>
      <c r="E4" s="22">
        <f>RANK(D4,$D$4:$D$28)</f>
        <v>4</v>
      </c>
      <c r="F4" s="28">
        <v>3</v>
      </c>
      <c r="G4" s="25">
        <f t="shared" ref="G4:G28" si="1">F4+ROW(F4)/1000</f>
        <v>3.004</v>
      </c>
      <c r="H4" s="13">
        <f>RANK(G4,$G$4:$G$28)</f>
        <v>3</v>
      </c>
    </row>
    <row r="5" spans="1:8" ht="18" customHeight="1" x14ac:dyDescent="0.2">
      <c r="A5" s="48">
        <v>42872</v>
      </c>
      <c r="B5" s="10" t="s">
        <v>118</v>
      </c>
      <c r="C5" s="14">
        <v>9</v>
      </c>
      <c r="D5" s="15">
        <f t="shared" si="0"/>
        <v>9.0050000000000008</v>
      </c>
      <c r="E5" s="23">
        <f t="shared" ref="E5:E28" si="2">RANK(D5,$D$4:$D$28)</f>
        <v>3</v>
      </c>
      <c r="F5" s="29">
        <v>3</v>
      </c>
      <c r="G5" s="26">
        <f t="shared" si="1"/>
        <v>3.0049999999999999</v>
      </c>
      <c r="H5" s="16">
        <f>RANK(G5,$G$4:$G$28)</f>
        <v>2</v>
      </c>
    </row>
    <row r="6" spans="1:8" ht="18" customHeight="1" x14ac:dyDescent="0.2">
      <c r="A6" s="48">
        <v>42913</v>
      </c>
      <c r="B6" s="10" t="s">
        <v>118</v>
      </c>
      <c r="C6" s="14">
        <v>9</v>
      </c>
      <c r="D6" s="15">
        <f t="shared" si="0"/>
        <v>9.0060000000000002</v>
      </c>
      <c r="E6" s="23">
        <f t="shared" si="2"/>
        <v>2</v>
      </c>
      <c r="F6" s="29">
        <v>3</v>
      </c>
      <c r="G6" s="26">
        <f t="shared" si="1"/>
        <v>3.0059999999999998</v>
      </c>
      <c r="H6" s="16">
        <f t="shared" ref="H6:H28" si="3">RANK(G6,$G$4:$G$28)</f>
        <v>1</v>
      </c>
    </row>
    <row r="7" spans="1:8" ht="18" customHeight="1" x14ac:dyDescent="0.2">
      <c r="A7" s="48">
        <v>42916</v>
      </c>
      <c r="B7" s="10" t="s">
        <v>102</v>
      </c>
      <c r="C7" s="14">
        <v>28</v>
      </c>
      <c r="D7" s="15">
        <f t="shared" si="0"/>
        <v>28.007000000000001</v>
      </c>
      <c r="E7" s="23">
        <f t="shared" si="2"/>
        <v>1</v>
      </c>
      <c r="F7" s="29">
        <v>2</v>
      </c>
      <c r="G7" s="26">
        <f t="shared" si="1"/>
        <v>2.0070000000000001</v>
      </c>
      <c r="H7" s="16">
        <f t="shared" si="3"/>
        <v>4</v>
      </c>
    </row>
    <row r="8" spans="1:8" ht="18" customHeight="1" x14ac:dyDescent="0.2">
      <c r="A8" s="48"/>
      <c r="B8" s="10"/>
      <c r="C8" s="14"/>
      <c r="D8" s="15">
        <f t="shared" si="0"/>
        <v>8.0000000000000002E-3</v>
      </c>
      <c r="E8" s="23">
        <f t="shared" si="2"/>
        <v>25</v>
      </c>
      <c r="F8" s="29"/>
      <c r="G8" s="26">
        <f t="shared" si="1"/>
        <v>8.0000000000000002E-3</v>
      </c>
      <c r="H8" s="16">
        <f t="shared" si="3"/>
        <v>25</v>
      </c>
    </row>
    <row r="9" spans="1:8" ht="18" customHeight="1" x14ac:dyDescent="0.2">
      <c r="A9" s="48"/>
      <c r="B9" s="10"/>
      <c r="C9" s="14"/>
      <c r="D9" s="15">
        <f t="shared" si="0"/>
        <v>8.9999999999999993E-3</v>
      </c>
      <c r="E9" s="23">
        <f t="shared" si="2"/>
        <v>24</v>
      </c>
      <c r="F9" s="29"/>
      <c r="G9" s="26">
        <f t="shared" si="1"/>
        <v>8.9999999999999993E-3</v>
      </c>
      <c r="H9" s="16">
        <f t="shared" si="3"/>
        <v>24</v>
      </c>
    </row>
    <row r="10" spans="1:8" ht="18" customHeight="1" x14ac:dyDescent="0.2">
      <c r="A10" s="48"/>
      <c r="B10" s="10"/>
      <c r="C10" s="14"/>
      <c r="D10" s="15">
        <f t="shared" si="0"/>
        <v>0.01</v>
      </c>
      <c r="E10" s="23">
        <f t="shared" si="2"/>
        <v>23</v>
      </c>
      <c r="F10" s="29"/>
      <c r="G10" s="26">
        <f t="shared" si="1"/>
        <v>0.01</v>
      </c>
      <c r="H10" s="16">
        <f t="shared" si="3"/>
        <v>23</v>
      </c>
    </row>
    <row r="11" spans="1:8" ht="18" customHeight="1" x14ac:dyDescent="0.2">
      <c r="A11" s="48"/>
      <c r="B11" s="10"/>
      <c r="C11" s="14"/>
      <c r="D11" s="15">
        <f t="shared" si="0"/>
        <v>1.0999999999999999E-2</v>
      </c>
      <c r="E11" s="23">
        <f t="shared" si="2"/>
        <v>22</v>
      </c>
      <c r="F11" s="29"/>
      <c r="G11" s="26">
        <f t="shared" si="1"/>
        <v>1.0999999999999999E-2</v>
      </c>
      <c r="H11" s="16">
        <f t="shared" si="3"/>
        <v>22</v>
      </c>
    </row>
    <row r="12" spans="1:8" ht="18" customHeight="1" x14ac:dyDescent="0.2">
      <c r="A12" s="48"/>
      <c r="B12" s="10"/>
      <c r="C12" s="14"/>
      <c r="D12" s="15">
        <f t="shared" si="0"/>
        <v>1.2E-2</v>
      </c>
      <c r="E12" s="23">
        <f t="shared" si="2"/>
        <v>21</v>
      </c>
      <c r="F12" s="29"/>
      <c r="G12" s="26">
        <f t="shared" si="1"/>
        <v>1.2E-2</v>
      </c>
      <c r="H12" s="16">
        <f t="shared" si="3"/>
        <v>21</v>
      </c>
    </row>
    <row r="13" spans="1:8" ht="18" customHeight="1" x14ac:dyDescent="0.2">
      <c r="A13" s="48"/>
      <c r="B13" s="10"/>
      <c r="C13" s="14"/>
      <c r="D13" s="15">
        <f t="shared" si="0"/>
        <v>1.2999999999999999E-2</v>
      </c>
      <c r="E13" s="23">
        <f t="shared" si="2"/>
        <v>20</v>
      </c>
      <c r="F13" s="29"/>
      <c r="G13" s="26">
        <f t="shared" si="1"/>
        <v>1.2999999999999999E-2</v>
      </c>
      <c r="H13" s="16">
        <f t="shared" si="3"/>
        <v>20</v>
      </c>
    </row>
    <row r="14" spans="1:8" ht="18" customHeight="1" x14ac:dyDescent="0.2">
      <c r="A14" s="48"/>
      <c r="B14" s="10"/>
      <c r="C14" s="14"/>
      <c r="D14" s="15">
        <f t="shared" ref="D14:D17" si="4">C14+ROW(C14)/1000</f>
        <v>1.4E-2</v>
      </c>
      <c r="E14" s="23">
        <f t="shared" si="2"/>
        <v>19</v>
      </c>
      <c r="F14" s="29"/>
      <c r="G14" s="26">
        <f t="shared" si="1"/>
        <v>1.4E-2</v>
      </c>
      <c r="H14" s="16">
        <f t="shared" si="3"/>
        <v>19</v>
      </c>
    </row>
    <row r="15" spans="1:8" ht="18" customHeight="1" x14ac:dyDescent="0.2">
      <c r="A15" s="48"/>
      <c r="B15" s="10"/>
      <c r="C15" s="14"/>
      <c r="D15" s="15">
        <f t="shared" si="4"/>
        <v>1.4999999999999999E-2</v>
      </c>
      <c r="E15" s="23">
        <f t="shared" si="2"/>
        <v>18</v>
      </c>
      <c r="F15" s="29"/>
      <c r="G15" s="26">
        <f t="shared" si="1"/>
        <v>1.4999999999999999E-2</v>
      </c>
      <c r="H15" s="16">
        <f t="shared" si="3"/>
        <v>18</v>
      </c>
    </row>
    <row r="16" spans="1:8" ht="18" customHeight="1" x14ac:dyDescent="0.2">
      <c r="A16" s="48"/>
      <c r="B16" s="10"/>
      <c r="C16" s="14"/>
      <c r="D16" s="15">
        <f t="shared" si="4"/>
        <v>1.6E-2</v>
      </c>
      <c r="E16" s="23">
        <f t="shared" si="2"/>
        <v>17</v>
      </c>
      <c r="F16" s="29"/>
      <c r="G16" s="26">
        <f t="shared" si="1"/>
        <v>1.6E-2</v>
      </c>
      <c r="H16" s="16">
        <f t="shared" si="3"/>
        <v>17</v>
      </c>
    </row>
    <row r="17" spans="1:10" ht="18" customHeight="1" x14ac:dyDescent="0.2">
      <c r="A17" s="48"/>
      <c r="B17" s="10"/>
      <c r="C17" s="14"/>
      <c r="D17" s="15">
        <f t="shared" si="4"/>
        <v>1.7000000000000001E-2</v>
      </c>
      <c r="E17" s="23">
        <f t="shared" si="2"/>
        <v>16</v>
      </c>
      <c r="F17" s="29"/>
      <c r="G17" s="26">
        <f t="shared" si="1"/>
        <v>1.7000000000000001E-2</v>
      </c>
      <c r="H17" s="16">
        <f t="shared" si="3"/>
        <v>16</v>
      </c>
    </row>
    <row r="18" spans="1:10" ht="18" customHeight="1" x14ac:dyDescent="0.2">
      <c r="A18" s="48"/>
      <c r="B18" s="10"/>
      <c r="C18" s="14"/>
      <c r="D18" s="15">
        <f t="shared" ref="D18:D28" si="5">C18+ROW(C18)/1000</f>
        <v>1.7999999999999999E-2</v>
      </c>
      <c r="E18" s="23">
        <f t="shared" si="2"/>
        <v>15</v>
      </c>
      <c r="F18" s="29"/>
      <c r="G18" s="26">
        <f t="shared" si="1"/>
        <v>1.7999999999999999E-2</v>
      </c>
      <c r="H18" s="16">
        <f t="shared" si="3"/>
        <v>15</v>
      </c>
    </row>
    <row r="19" spans="1:10" ht="18" customHeight="1" x14ac:dyDescent="0.2">
      <c r="A19" s="48"/>
      <c r="B19" s="10"/>
      <c r="C19" s="14"/>
      <c r="D19" s="15">
        <f t="shared" si="5"/>
        <v>1.9E-2</v>
      </c>
      <c r="E19" s="23">
        <f t="shared" si="2"/>
        <v>14</v>
      </c>
      <c r="F19" s="29"/>
      <c r="G19" s="26">
        <f t="shared" si="1"/>
        <v>1.9E-2</v>
      </c>
      <c r="H19" s="16">
        <f t="shared" si="3"/>
        <v>14</v>
      </c>
      <c r="J19" s="17"/>
    </row>
    <row r="20" spans="1:10" ht="18" customHeight="1" x14ac:dyDescent="0.2">
      <c r="A20" s="48"/>
      <c r="B20" s="10"/>
      <c r="C20" s="14"/>
      <c r="D20" s="15">
        <f t="shared" si="5"/>
        <v>0.02</v>
      </c>
      <c r="E20" s="23">
        <f t="shared" si="2"/>
        <v>13</v>
      </c>
      <c r="F20" s="29"/>
      <c r="G20" s="26">
        <f t="shared" si="1"/>
        <v>0.02</v>
      </c>
      <c r="H20" s="16">
        <f t="shared" si="3"/>
        <v>13</v>
      </c>
      <c r="J20" s="17"/>
    </row>
    <row r="21" spans="1:10" ht="18" customHeight="1" x14ac:dyDescent="0.2">
      <c r="A21" s="48"/>
      <c r="B21" s="10"/>
      <c r="C21" s="14"/>
      <c r="D21" s="15">
        <f t="shared" si="5"/>
        <v>2.1000000000000001E-2</v>
      </c>
      <c r="E21" s="23">
        <f t="shared" si="2"/>
        <v>12</v>
      </c>
      <c r="F21" s="29"/>
      <c r="G21" s="26">
        <f t="shared" si="1"/>
        <v>2.1000000000000001E-2</v>
      </c>
      <c r="H21" s="16">
        <f t="shared" si="3"/>
        <v>12</v>
      </c>
    </row>
    <row r="22" spans="1:10" ht="18" customHeight="1" x14ac:dyDescent="0.2">
      <c r="A22" s="48"/>
      <c r="B22" s="10"/>
      <c r="C22" s="14"/>
      <c r="D22" s="15">
        <f t="shared" si="5"/>
        <v>2.1999999999999999E-2</v>
      </c>
      <c r="E22" s="23">
        <f t="shared" si="2"/>
        <v>11</v>
      </c>
      <c r="F22" s="29"/>
      <c r="G22" s="26">
        <f t="shared" si="1"/>
        <v>2.1999999999999999E-2</v>
      </c>
      <c r="H22" s="16">
        <f t="shared" si="3"/>
        <v>11</v>
      </c>
    </row>
    <row r="23" spans="1:10" ht="18" customHeight="1" x14ac:dyDescent="0.2">
      <c r="A23" s="48"/>
      <c r="B23" s="10"/>
      <c r="C23" s="14"/>
      <c r="D23" s="15">
        <f t="shared" si="5"/>
        <v>2.3E-2</v>
      </c>
      <c r="E23" s="23">
        <f t="shared" si="2"/>
        <v>10</v>
      </c>
      <c r="F23" s="29"/>
      <c r="G23" s="26">
        <f t="shared" si="1"/>
        <v>2.3E-2</v>
      </c>
      <c r="H23" s="16">
        <f t="shared" si="3"/>
        <v>10</v>
      </c>
    </row>
    <row r="24" spans="1:10" ht="18" customHeight="1" x14ac:dyDescent="0.2">
      <c r="A24" s="48"/>
      <c r="B24" s="10"/>
      <c r="C24" s="14"/>
      <c r="D24" s="15">
        <f t="shared" si="5"/>
        <v>2.4E-2</v>
      </c>
      <c r="E24" s="23">
        <f t="shared" si="2"/>
        <v>9</v>
      </c>
      <c r="F24" s="29"/>
      <c r="G24" s="26">
        <f t="shared" si="1"/>
        <v>2.4E-2</v>
      </c>
      <c r="H24" s="16">
        <f t="shared" si="3"/>
        <v>9</v>
      </c>
    </row>
    <row r="25" spans="1:10" ht="18" customHeight="1" x14ac:dyDescent="0.2">
      <c r="A25" s="48"/>
      <c r="B25" s="10"/>
      <c r="C25" s="14"/>
      <c r="D25" s="15">
        <f t="shared" si="5"/>
        <v>2.5000000000000001E-2</v>
      </c>
      <c r="E25" s="23">
        <f t="shared" si="2"/>
        <v>8</v>
      </c>
      <c r="F25" s="29"/>
      <c r="G25" s="26">
        <f t="shared" si="1"/>
        <v>2.5000000000000001E-2</v>
      </c>
      <c r="H25" s="16">
        <f t="shared" si="3"/>
        <v>8</v>
      </c>
    </row>
    <row r="26" spans="1:10" ht="18" customHeight="1" x14ac:dyDescent="0.2">
      <c r="A26" s="48"/>
      <c r="B26" s="10"/>
      <c r="C26" s="14"/>
      <c r="D26" s="15">
        <f t="shared" si="5"/>
        <v>2.5999999999999999E-2</v>
      </c>
      <c r="E26" s="23">
        <f t="shared" si="2"/>
        <v>7</v>
      </c>
      <c r="F26" s="29"/>
      <c r="G26" s="26">
        <f t="shared" si="1"/>
        <v>2.5999999999999999E-2</v>
      </c>
      <c r="H26" s="16">
        <f t="shared" si="3"/>
        <v>7</v>
      </c>
    </row>
    <row r="27" spans="1:10" ht="18" customHeight="1" x14ac:dyDescent="0.2">
      <c r="A27" s="48"/>
      <c r="B27" s="10"/>
      <c r="C27" s="14"/>
      <c r="D27" s="15">
        <f t="shared" si="5"/>
        <v>2.7E-2</v>
      </c>
      <c r="E27" s="23">
        <f t="shared" si="2"/>
        <v>6</v>
      </c>
      <c r="F27" s="29"/>
      <c r="G27" s="26">
        <f t="shared" si="1"/>
        <v>2.7E-2</v>
      </c>
      <c r="H27" s="16">
        <f t="shared" si="3"/>
        <v>6</v>
      </c>
    </row>
    <row r="28" spans="1:10" ht="18" customHeight="1" thickBot="1" x14ac:dyDescent="0.25">
      <c r="A28" s="49"/>
      <c r="B28" s="18"/>
      <c r="C28" s="19"/>
      <c r="D28" s="20">
        <f t="shared" si="5"/>
        <v>2.8000000000000001E-2</v>
      </c>
      <c r="E28" s="24">
        <f t="shared" si="2"/>
        <v>5</v>
      </c>
      <c r="F28" s="30"/>
      <c r="G28" s="27">
        <f t="shared" si="1"/>
        <v>2.8000000000000001E-2</v>
      </c>
      <c r="H28" s="21">
        <f t="shared" si="3"/>
        <v>5</v>
      </c>
    </row>
    <row r="29" spans="1:10" ht="18" customHeight="1" x14ac:dyDescent="0.2">
      <c r="B29" s="40" t="s">
        <v>54</v>
      </c>
      <c r="C29" s="43">
        <f>SUM(C4:C28)</f>
        <v>55</v>
      </c>
      <c r="F29" s="45">
        <f>SUM(F4:F28)</f>
        <v>11</v>
      </c>
    </row>
    <row r="30" spans="1:10" ht="21.95" customHeight="1" thickBot="1" x14ac:dyDescent="0.3">
      <c r="B30" s="41" t="s">
        <v>55</v>
      </c>
      <c r="C30" s="44">
        <f>INDEX(C4:C28,MATCH(1,E4:E28,0))+INDEX(C4:C28,MATCH(2,E4:E28,0))+INDEX(C4:C28,MATCH(3,E4:E28,0))+INDEX(C4:C28,MATCH(4,E4:E28,0))+INDEX(C4:C28,MATCH(5,E4:E28,0))</f>
        <v>55</v>
      </c>
      <c r="D30" s="42"/>
      <c r="E30" s="42"/>
      <c r="F30" s="46">
        <f>INDEX(F4:F28,MATCH(1,H4:H28,0))+INDEX(F4:F28,MATCH(2,H4:H28,0))+INDEX(F4:F28,MATCH(3,H4:H28,0))+INDEX(F4:F28,MATCH(4,H4:H28,0))+INDEX(F4:F28,MATCH(5,H4:H28,0))</f>
        <v>11</v>
      </c>
    </row>
  </sheetData>
  <sheetProtection sheet="1" objects="1" scenarios="1" selectLockedCells="1" sort="0" autoFilter="0"/>
  <autoFilter ref="A3:H3">
    <sortState ref="A6:H30">
      <sortCondition ref="A5:A30"/>
    </sortState>
  </autoFilter>
  <conditionalFormatting sqref="C4:C28">
    <cfRule type="cellIs" dxfId="41" priority="1" operator="greaterThan">
      <formula>36</formula>
    </cfRule>
  </conditionalFormatting>
  <pageMargins left="0.78740157499999996" right="0.78740157499999996" top="0.984251969" bottom="0.984251969" header="0.4921259845" footer="0.4921259845"/>
  <pageSetup paperSize="9"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92" enableFormatConditionsCalculation="0"/>
  <dimension ref="A1:J30"/>
  <sheetViews>
    <sheetView workbookViewId="0"/>
  </sheetViews>
  <sheetFormatPr baseColWidth="10" defaultColWidth="10.85546875" defaultRowHeight="15" x14ac:dyDescent="0.2"/>
  <cols>
    <col min="1" max="1" width="26.7109375" style="7" customWidth="1"/>
    <col min="2" max="2" width="24.28515625" style="7" customWidth="1"/>
    <col min="3" max="3" width="10.85546875" style="7"/>
    <col min="4" max="4" width="11.42578125" style="8" hidden="1" customWidth="1"/>
    <col min="5" max="5" width="10.85546875" style="8" hidden="1" customWidth="1"/>
    <col min="6" max="6" width="10.85546875" style="7"/>
    <col min="7" max="7" width="11.42578125" style="8" hidden="1" customWidth="1"/>
    <col min="8" max="8" width="10.85546875" style="8" hidden="1" customWidth="1"/>
    <col min="9" max="16384" width="10.85546875" style="7"/>
  </cols>
  <sheetData>
    <row r="1" spans="1:8" ht="18" customHeight="1" thickBot="1" x14ac:dyDescent="0.25">
      <c r="A1" s="31" t="s">
        <v>30</v>
      </c>
      <c r="B1" s="32" t="s">
        <v>75</v>
      </c>
      <c r="C1" s="8"/>
      <c r="F1" s="55" t="str">
        <f>HYPERLINK("#Adhérents!A1","Retour")</f>
        <v>Retour</v>
      </c>
    </row>
    <row r="2" spans="1:8" ht="18" customHeight="1" thickBot="1" x14ac:dyDescent="0.25">
      <c r="E2" s="9"/>
    </row>
    <row r="3" spans="1:8" ht="18" customHeight="1" thickBot="1" x14ac:dyDescent="0.25">
      <c r="A3" s="33" t="s">
        <v>48</v>
      </c>
      <c r="B3" s="34" t="s">
        <v>5</v>
      </c>
      <c r="C3" s="33" t="s">
        <v>0</v>
      </c>
      <c r="D3" s="35" t="s">
        <v>46</v>
      </c>
      <c r="E3" s="36" t="s">
        <v>49</v>
      </c>
      <c r="F3" s="37" t="s">
        <v>1</v>
      </c>
      <c r="G3" s="38" t="s">
        <v>47</v>
      </c>
      <c r="H3" s="39" t="s">
        <v>50</v>
      </c>
    </row>
    <row r="4" spans="1:8" ht="18" customHeight="1" x14ac:dyDescent="0.2">
      <c r="A4" s="47">
        <v>42658</v>
      </c>
      <c r="B4" s="10" t="s">
        <v>91</v>
      </c>
      <c r="C4" s="11">
        <v>42</v>
      </c>
      <c r="D4" s="12">
        <f t="shared" ref="D4:D13" si="0">C4+ROW(C4)/1000</f>
        <v>42.003999999999998</v>
      </c>
      <c r="E4" s="22">
        <f>RANK(D4,$D$4:$D$28)</f>
        <v>1</v>
      </c>
      <c r="F4" s="28">
        <v>2</v>
      </c>
      <c r="G4" s="25">
        <f t="shared" ref="G4:G28" si="1">F4+ROW(F4)/1000</f>
        <v>2.004</v>
      </c>
      <c r="H4" s="13">
        <f>RANK(G4,$G$4:$G$28)</f>
        <v>4</v>
      </c>
    </row>
    <row r="5" spans="1:8" ht="18" customHeight="1" x14ac:dyDescent="0.2">
      <c r="A5" s="48">
        <v>42812</v>
      </c>
      <c r="B5" s="10" t="s">
        <v>114</v>
      </c>
      <c r="C5" s="14">
        <v>18</v>
      </c>
      <c r="D5" s="15">
        <f t="shared" si="0"/>
        <v>18.004999999999999</v>
      </c>
      <c r="E5" s="23">
        <f t="shared" ref="E5:E28" si="2">RANK(D5,$D$4:$D$28)</f>
        <v>3</v>
      </c>
      <c r="F5" s="29">
        <v>6</v>
      </c>
      <c r="G5" s="26">
        <f t="shared" si="1"/>
        <v>6.0049999999999999</v>
      </c>
      <c r="H5" s="16">
        <f>RANK(G5,$G$4:$G$28)</f>
        <v>1</v>
      </c>
    </row>
    <row r="6" spans="1:8" ht="18" customHeight="1" x14ac:dyDescent="0.2">
      <c r="A6" s="48">
        <v>42845</v>
      </c>
      <c r="B6" s="10" t="s">
        <v>118</v>
      </c>
      <c r="C6" s="14">
        <v>9</v>
      </c>
      <c r="D6" s="15">
        <f t="shared" si="0"/>
        <v>9.0060000000000002</v>
      </c>
      <c r="E6" s="23">
        <f t="shared" si="2"/>
        <v>4</v>
      </c>
      <c r="F6" s="29">
        <v>3</v>
      </c>
      <c r="G6" s="26">
        <f t="shared" si="1"/>
        <v>3.0059999999999998</v>
      </c>
      <c r="H6" s="16">
        <f t="shared" ref="H6:H28" si="3">RANK(G6,$G$4:$G$28)</f>
        <v>3</v>
      </c>
    </row>
    <row r="7" spans="1:8" ht="18" customHeight="1" x14ac:dyDescent="0.2">
      <c r="A7" s="48">
        <v>42903</v>
      </c>
      <c r="B7" s="10" t="s">
        <v>102</v>
      </c>
      <c r="C7" s="14">
        <v>26</v>
      </c>
      <c r="D7" s="15">
        <f t="shared" si="0"/>
        <v>26.007000000000001</v>
      </c>
      <c r="E7" s="23">
        <f t="shared" si="2"/>
        <v>2</v>
      </c>
      <c r="F7" s="29">
        <v>3</v>
      </c>
      <c r="G7" s="26">
        <f t="shared" si="1"/>
        <v>3.0070000000000001</v>
      </c>
      <c r="H7" s="16">
        <f t="shared" si="3"/>
        <v>2</v>
      </c>
    </row>
    <row r="8" spans="1:8" ht="18" customHeight="1" x14ac:dyDescent="0.2">
      <c r="A8" s="48"/>
      <c r="B8" s="10"/>
      <c r="C8" s="14"/>
      <c r="D8" s="15">
        <f t="shared" si="0"/>
        <v>8.0000000000000002E-3</v>
      </c>
      <c r="E8" s="23">
        <f t="shared" si="2"/>
        <v>25</v>
      </c>
      <c r="F8" s="29"/>
      <c r="G8" s="26">
        <f t="shared" si="1"/>
        <v>8.0000000000000002E-3</v>
      </c>
      <c r="H8" s="16">
        <f t="shared" si="3"/>
        <v>25</v>
      </c>
    </row>
    <row r="9" spans="1:8" ht="18" customHeight="1" x14ac:dyDescent="0.2">
      <c r="A9" s="48"/>
      <c r="B9" s="10"/>
      <c r="C9" s="14"/>
      <c r="D9" s="15">
        <f t="shared" si="0"/>
        <v>8.9999999999999993E-3</v>
      </c>
      <c r="E9" s="23">
        <f t="shared" si="2"/>
        <v>24</v>
      </c>
      <c r="F9" s="29"/>
      <c r="G9" s="26">
        <f t="shared" si="1"/>
        <v>8.9999999999999993E-3</v>
      </c>
      <c r="H9" s="16">
        <f t="shared" si="3"/>
        <v>24</v>
      </c>
    </row>
    <row r="10" spans="1:8" ht="18" customHeight="1" x14ac:dyDescent="0.2">
      <c r="A10" s="48"/>
      <c r="B10" s="10"/>
      <c r="C10" s="14"/>
      <c r="D10" s="15">
        <f t="shared" si="0"/>
        <v>0.01</v>
      </c>
      <c r="E10" s="23">
        <f t="shared" si="2"/>
        <v>23</v>
      </c>
      <c r="F10" s="29"/>
      <c r="G10" s="26">
        <f t="shared" si="1"/>
        <v>0.01</v>
      </c>
      <c r="H10" s="16">
        <f t="shared" si="3"/>
        <v>23</v>
      </c>
    </row>
    <row r="11" spans="1:8" ht="18" customHeight="1" x14ac:dyDescent="0.2">
      <c r="A11" s="48"/>
      <c r="B11" s="10"/>
      <c r="C11" s="14"/>
      <c r="D11" s="15">
        <f t="shared" si="0"/>
        <v>1.0999999999999999E-2</v>
      </c>
      <c r="E11" s="23">
        <f t="shared" si="2"/>
        <v>22</v>
      </c>
      <c r="F11" s="29"/>
      <c r="G11" s="26">
        <f t="shared" si="1"/>
        <v>1.0999999999999999E-2</v>
      </c>
      <c r="H11" s="16">
        <f t="shared" si="3"/>
        <v>22</v>
      </c>
    </row>
    <row r="12" spans="1:8" ht="18" customHeight="1" x14ac:dyDescent="0.2">
      <c r="A12" s="48"/>
      <c r="B12" s="10"/>
      <c r="C12" s="14"/>
      <c r="D12" s="15">
        <f t="shared" si="0"/>
        <v>1.2E-2</v>
      </c>
      <c r="E12" s="23">
        <f t="shared" si="2"/>
        <v>21</v>
      </c>
      <c r="F12" s="29"/>
      <c r="G12" s="26">
        <f t="shared" si="1"/>
        <v>1.2E-2</v>
      </c>
      <c r="H12" s="16">
        <f t="shared" si="3"/>
        <v>21</v>
      </c>
    </row>
    <row r="13" spans="1:8" ht="18" customHeight="1" x14ac:dyDescent="0.2">
      <c r="A13" s="48"/>
      <c r="B13" s="10"/>
      <c r="C13" s="14"/>
      <c r="D13" s="15">
        <f t="shared" si="0"/>
        <v>1.2999999999999999E-2</v>
      </c>
      <c r="E13" s="23">
        <f t="shared" si="2"/>
        <v>20</v>
      </c>
      <c r="F13" s="29"/>
      <c r="G13" s="26">
        <f t="shared" si="1"/>
        <v>1.2999999999999999E-2</v>
      </c>
      <c r="H13" s="16">
        <f t="shared" si="3"/>
        <v>20</v>
      </c>
    </row>
    <row r="14" spans="1:8" ht="18" customHeight="1" x14ac:dyDescent="0.2">
      <c r="A14" s="48"/>
      <c r="B14" s="10"/>
      <c r="C14" s="14"/>
      <c r="D14" s="15">
        <f t="shared" ref="D14:D17" si="4">C14+ROW(C14)/1000</f>
        <v>1.4E-2</v>
      </c>
      <c r="E14" s="23">
        <f t="shared" si="2"/>
        <v>19</v>
      </c>
      <c r="F14" s="29"/>
      <c r="G14" s="26">
        <f t="shared" si="1"/>
        <v>1.4E-2</v>
      </c>
      <c r="H14" s="16">
        <f t="shared" si="3"/>
        <v>19</v>
      </c>
    </row>
    <row r="15" spans="1:8" ht="18" customHeight="1" x14ac:dyDescent="0.2">
      <c r="A15" s="48"/>
      <c r="B15" s="10"/>
      <c r="C15" s="14"/>
      <c r="D15" s="15">
        <f t="shared" si="4"/>
        <v>1.4999999999999999E-2</v>
      </c>
      <c r="E15" s="23">
        <f t="shared" si="2"/>
        <v>18</v>
      </c>
      <c r="F15" s="29"/>
      <c r="G15" s="26">
        <f t="shared" si="1"/>
        <v>1.4999999999999999E-2</v>
      </c>
      <c r="H15" s="16">
        <f t="shared" si="3"/>
        <v>18</v>
      </c>
    </row>
    <row r="16" spans="1:8" ht="18" customHeight="1" x14ac:dyDescent="0.2">
      <c r="A16" s="48"/>
      <c r="B16" s="10"/>
      <c r="C16" s="14"/>
      <c r="D16" s="15">
        <f t="shared" si="4"/>
        <v>1.6E-2</v>
      </c>
      <c r="E16" s="23">
        <f t="shared" si="2"/>
        <v>17</v>
      </c>
      <c r="F16" s="29"/>
      <c r="G16" s="26">
        <f t="shared" si="1"/>
        <v>1.6E-2</v>
      </c>
      <c r="H16" s="16">
        <f t="shared" si="3"/>
        <v>17</v>
      </c>
    </row>
    <row r="17" spans="1:10" ht="18" customHeight="1" x14ac:dyDescent="0.2">
      <c r="A17" s="48"/>
      <c r="B17" s="10"/>
      <c r="C17" s="14"/>
      <c r="D17" s="15">
        <f t="shared" si="4"/>
        <v>1.7000000000000001E-2</v>
      </c>
      <c r="E17" s="23">
        <f t="shared" si="2"/>
        <v>16</v>
      </c>
      <c r="F17" s="29"/>
      <c r="G17" s="26">
        <f t="shared" si="1"/>
        <v>1.7000000000000001E-2</v>
      </c>
      <c r="H17" s="16">
        <f t="shared" si="3"/>
        <v>16</v>
      </c>
    </row>
    <row r="18" spans="1:10" ht="18" customHeight="1" x14ac:dyDescent="0.2">
      <c r="A18" s="48"/>
      <c r="B18" s="10"/>
      <c r="C18" s="14"/>
      <c r="D18" s="15">
        <f t="shared" ref="D18:D28" si="5">C18+ROW(C18)/1000</f>
        <v>1.7999999999999999E-2</v>
      </c>
      <c r="E18" s="23">
        <f t="shared" si="2"/>
        <v>15</v>
      </c>
      <c r="F18" s="29"/>
      <c r="G18" s="26">
        <f t="shared" si="1"/>
        <v>1.7999999999999999E-2</v>
      </c>
      <c r="H18" s="16">
        <f t="shared" si="3"/>
        <v>15</v>
      </c>
    </row>
    <row r="19" spans="1:10" ht="18" customHeight="1" x14ac:dyDescent="0.2">
      <c r="A19" s="48"/>
      <c r="B19" s="10"/>
      <c r="C19" s="14"/>
      <c r="D19" s="15">
        <f t="shared" si="5"/>
        <v>1.9E-2</v>
      </c>
      <c r="E19" s="23">
        <f t="shared" si="2"/>
        <v>14</v>
      </c>
      <c r="F19" s="29"/>
      <c r="G19" s="26">
        <f t="shared" si="1"/>
        <v>1.9E-2</v>
      </c>
      <c r="H19" s="16">
        <f t="shared" si="3"/>
        <v>14</v>
      </c>
      <c r="J19" s="17"/>
    </row>
    <row r="20" spans="1:10" ht="18" customHeight="1" x14ac:dyDescent="0.2">
      <c r="A20" s="48"/>
      <c r="B20" s="10"/>
      <c r="C20" s="14"/>
      <c r="D20" s="15">
        <f t="shared" si="5"/>
        <v>0.02</v>
      </c>
      <c r="E20" s="23">
        <f t="shared" si="2"/>
        <v>13</v>
      </c>
      <c r="F20" s="29"/>
      <c r="G20" s="26">
        <f t="shared" si="1"/>
        <v>0.02</v>
      </c>
      <c r="H20" s="16">
        <f t="shared" si="3"/>
        <v>13</v>
      </c>
      <c r="J20" s="17"/>
    </row>
    <row r="21" spans="1:10" ht="18" customHeight="1" x14ac:dyDescent="0.2">
      <c r="A21" s="48"/>
      <c r="B21" s="10"/>
      <c r="C21" s="14"/>
      <c r="D21" s="15">
        <f t="shared" si="5"/>
        <v>2.1000000000000001E-2</v>
      </c>
      <c r="E21" s="23">
        <f t="shared" si="2"/>
        <v>12</v>
      </c>
      <c r="F21" s="29"/>
      <c r="G21" s="26">
        <f t="shared" si="1"/>
        <v>2.1000000000000001E-2</v>
      </c>
      <c r="H21" s="16">
        <f t="shared" si="3"/>
        <v>12</v>
      </c>
    </row>
    <row r="22" spans="1:10" ht="18" customHeight="1" x14ac:dyDescent="0.2">
      <c r="A22" s="48"/>
      <c r="B22" s="10"/>
      <c r="C22" s="14"/>
      <c r="D22" s="15">
        <f t="shared" si="5"/>
        <v>2.1999999999999999E-2</v>
      </c>
      <c r="E22" s="23">
        <f t="shared" si="2"/>
        <v>11</v>
      </c>
      <c r="F22" s="29"/>
      <c r="G22" s="26">
        <f t="shared" si="1"/>
        <v>2.1999999999999999E-2</v>
      </c>
      <c r="H22" s="16">
        <f t="shared" si="3"/>
        <v>11</v>
      </c>
    </row>
    <row r="23" spans="1:10" ht="18" customHeight="1" x14ac:dyDescent="0.2">
      <c r="A23" s="48"/>
      <c r="B23" s="10"/>
      <c r="C23" s="14"/>
      <c r="D23" s="15">
        <f t="shared" si="5"/>
        <v>2.3E-2</v>
      </c>
      <c r="E23" s="23">
        <f t="shared" si="2"/>
        <v>10</v>
      </c>
      <c r="F23" s="29"/>
      <c r="G23" s="26">
        <f t="shared" si="1"/>
        <v>2.3E-2</v>
      </c>
      <c r="H23" s="16">
        <f t="shared" si="3"/>
        <v>10</v>
      </c>
    </row>
    <row r="24" spans="1:10" ht="18" customHeight="1" x14ac:dyDescent="0.2">
      <c r="A24" s="48"/>
      <c r="B24" s="10"/>
      <c r="C24" s="14"/>
      <c r="D24" s="15">
        <f t="shared" si="5"/>
        <v>2.4E-2</v>
      </c>
      <c r="E24" s="23">
        <f t="shared" si="2"/>
        <v>9</v>
      </c>
      <c r="F24" s="29"/>
      <c r="G24" s="26">
        <f t="shared" si="1"/>
        <v>2.4E-2</v>
      </c>
      <c r="H24" s="16">
        <f t="shared" si="3"/>
        <v>9</v>
      </c>
    </row>
    <row r="25" spans="1:10" ht="18" customHeight="1" x14ac:dyDescent="0.2">
      <c r="A25" s="48"/>
      <c r="B25" s="10"/>
      <c r="C25" s="14"/>
      <c r="D25" s="15">
        <f t="shared" si="5"/>
        <v>2.5000000000000001E-2</v>
      </c>
      <c r="E25" s="23">
        <f t="shared" si="2"/>
        <v>8</v>
      </c>
      <c r="F25" s="29"/>
      <c r="G25" s="26">
        <f t="shared" si="1"/>
        <v>2.5000000000000001E-2</v>
      </c>
      <c r="H25" s="16">
        <f t="shared" si="3"/>
        <v>8</v>
      </c>
    </row>
    <row r="26" spans="1:10" ht="18" customHeight="1" x14ac:dyDescent="0.2">
      <c r="A26" s="48"/>
      <c r="B26" s="10"/>
      <c r="C26" s="14"/>
      <c r="D26" s="15">
        <f t="shared" si="5"/>
        <v>2.5999999999999999E-2</v>
      </c>
      <c r="E26" s="23">
        <f t="shared" si="2"/>
        <v>7</v>
      </c>
      <c r="F26" s="29"/>
      <c r="G26" s="26">
        <f t="shared" si="1"/>
        <v>2.5999999999999999E-2</v>
      </c>
      <c r="H26" s="16">
        <f t="shared" si="3"/>
        <v>7</v>
      </c>
    </row>
    <row r="27" spans="1:10" ht="18" customHeight="1" x14ac:dyDescent="0.2">
      <c r="A27" s="48"/>
      <c r="B27" s="10"/>
      <c r="C27" s="14"/>
      <c r="D27" s="15">
        <f t="shared" si="5"/>
        <v>2.7E-2</v>
      </c>
      <c r="E27" s="23">
        <f t="shared" si="2"/>
        <v>6</v>
      </c>
      <c r="F27" s="29"/>
      <c r="G27" s="26">
        <f t="shared" si="1"/>
        <v>2.7E-2</v>
      </c>
      <c r="H27" s="16">
        <f t="shared" si="3"/>
        <v>6</v>
      </c>
    </row>
    <row r="28" spans="1:10" ht="18" customHeight="1" thickBot="1" x14ac:dyDescent="0.25">
      <c r="A28" s="49"/>
      <c r="B28" s="18"/>
      <c r="C28" s="19"/>
      <c r="D28" s="20">
        <f t="shared" si="5"/>
        <v>2.8000000000000001E-2</v>
      </c>
      <c r="E28" s="24">
        <f t="shared" si="2"/>
        <v>5</v>
      </c>
      <c r="F28" s="30"/>
      <c r="G28" s="27">
        <f t="shared" si="1"/>
        <v>2.8000000000000001E-2</v>
      </c>
      <c r="H28" s="21">
        <f t="shared" si="3"/>
        <v>5</v>
      </c>
    </row>
    <row r="29" spans="1:10" ht="18" customHeight="1" x14ac:dyDescent="0.2">
      <c r="B29" s="40" t="s">
        <v>54</v>
      </c>
      <c r="C29" s="43">
        <f>SUM(C4:C28)</f>
        <v>95</v>
      </c>
      <c r="F29" s="45">
        <f>SUM(F4:F28)</f>
        <v>14</v>
      </c>
    </row>
    <row r="30" spans="1:10" ht="21.95" customHeight="1" thickBot="1" x14ac:dyDescent="0.3">
      <c r="B30" s="41" t="s">
        <v>55</v>
      </c>
      <c r="C30" s="44">
        <f>INDEX(C4:C28,MATCH(1,E4:E28,0))+INDEX(C4:C28,MATCH(2,E4:E28,0))+INDEX(C4:C28,MATCH(3,E4:E28,0))+INDEX(C4:C28,MATCH(4,E4:E28,0))+INDEX(C4:C28,MATCH(5,E4:E28,0))</f>
        <v>95</v>
      </c>
      <c r="D30" s="42"/>
      <c r="E30" s="42"/>
      <c r="F30" s="46">
        <f>INDEX(F4:F28,MATCH(1,H4:H28,0))+INDEX(F4:F28,MATCH(2,H4:H28,0))+INDEX(F4:F28,MATCH(3,H4:H28,0))+INDEX(F4:F28,MATCH(4,H4:H28,0))+INDEX(F4:F28,MATCH(5,H4:H28,0))</f>
        <v>14</v>
      </c>
    </row>
  </sheetData>
  <sheetProtection sheet="1" objects="1" scenarios="1" selectLockedCells="1" sort="0" autoFilter="0"/>
  <autoFilter ref="A3:H3">
    <sortState ref="A6:H30">
      <sortCondition ref="A5:A30"/>
    </sortState>
  </autoFilter>
  <conditionalFormatting sqref="C4:C28">
    <cfRule type="cellIs" dxfId="40" priority="1" operator="greaterThan">
      <formula>36</formula>
    </cfRule>
  </conditionalFormatting>
  <pageMargins left="0.78740157499999996" right="0.78740157499999996" top="0.984251969" bottom="0.984251969" header="0.4921259845" footer="0.4921259845"/>
  <pageSetup paperSize="9"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12" enableFormatConditionsCalculation="0"/>
  <dimension ref="A1:J30"/>
  <sheetViews>
    <sheetView workbookViewId="0"/>
  </sheetViews>
  <sheetFormatPr baseColWidth="10" defaultColWidth="10.85546875" defaultRowHeight="15" x14ac:dyDescent="0.2"/>
  <cols>
    <col min="1" max="1" width="26.7109375" style="7" customWidth="1"/>
    <col min="2" max="2" width="24.28515625" style="7" customWidth="1"/>
    <col min="3" max="3" width="10.85546875" style="7"/>
    <col min="4" max="4" width="11.42578125" style="8" hidden="1" customWidth="1"/>
    <col min="5" max="5" width="10.85546875" style="8" hidden="1" customWidth="1"/>
    <col min="6" max="6" width="10.85546875" style="7"/>
    <col min="7" max="7" width="11.42578125" style="8" hidden="1" customWidth="1"/>
    <col min="8" max="8" width="10.85546875" style="8" hidden="1" customWidth="1"/>
    <col min="9" max="16384" width="10.85546875" style="7"/>
  </cols>
  <sheetData>
    <row r="1" spans="1:8" ht="18" customHeight="1" thickBot="1" x14ac:dyDescent="0.25">
      <c r="A1" s="31" t="s">
        <v>36</v>
      </c>
      <c r="B1" s="32" t="s">
        <v>80</v>
      </c>
      <c r="C1" s="8"/>
      <c r="F1" s="55" t="str">
        <f>HYPERLINK("#Adhérents!A1","Retour")</f>
        <v>Retour</v>
      </c>
    </row>
    <row r="2" spans="1:8" ht="18" customHeight="1" thickBot="1" x14ac:dyDescent="0.25">
      <c r="E2" s="9"/>
    </row>
    <row r="3" spans="1:8" ht="18" customHeight="1" thickBot="1" x14ac:dyDescent="0.25">
      <c r="A3" s="33" t="s">
        <v>48</v>
      </c>
      <c r="B3" s="34" t="s">
        <v>5</v>
      </c>
      <c r="C3" s="33" t="s">
        <v>0</v>
      </c>
      <c r="D3" s="35" t="s">
        <v>46</v>
      </c>
      <c r="E3" s="36" t="s">
        <v>49</v>
      </c>
      <c r="F3" s="37" t="s">
        <v>1</v>
      </c>
      <c r="G3" s="38" t="s">
        <v>47</v>
      </c>
      <c r="H3" s="39" t="s">
        <v>50</v>
      </c>
    </row>
    <row r="4" spans="1:8" ht="18" customHeight="1" x14ac:dyDescent="0.2">
      <c r="A4" s="47">
        <v>42818</v>
      </c>
      <c r="B4" s="10" t="s">
        <v>115</v>
      </c>
      <c r="C4" s="11">
        <v>18</v>
      </c>
      <c r="D4" s="12">
        <f t="shared" ref="D4:D13" si="0">C4+ROW(C4)/1000</f>
        <v>18.004000000000001</v>
      </c>
      <c r="E4" s="22">
        <f>RANK(D4,$D$4:$D$28)</f>
        <v>1</v>
      </c>
      <c r="F4" s="28">
        <v>6</v>
      </c>
      <c r="G4" s="25">
        <f t="shared" ref="G4:G28" si="1">F4+ROW(F4)/1000</f>
        <v>6.0039999999999996</v>
      </c>
      <c r="H4" s="13">
        <f>RANK(G4,$G$4:$G$28)</f>
        <v>1</v>
      </c>
    </row>
    <row r="5" spans="1:8" ht="18" customHeight="1" x14ac:dyDescent="0.2">
      <c r="A5" s="48"/>
      <c r="B5" s="10"/>
      <c r="C5" s="14"/>
      <c r="D5" s="15">
        <f t="shared" si="0"/>
        <v>5.0000000000000001E-3</v>
      </c>
      <c r="E5" s="23">
        <f t="shared" ref="E5:E28" si="2">RANK(D5,$D$4:$D$28)</f>
        <v>25</v>
      </c>
      <c r="F5" s="29"/>
      <c r="G5" s="26">
        <f t="shared" si="1"/>
        <v>5.0000000000000001E-3</v>
      </c>
      <c r="H5" s="16">
        <f>RANK(G5,$G$4:$G$28)</f>
        <v>25</v>
      </c>
    </row>
    <row r="6" spans="1:8" ht="18" customHeight="1" x14ac:dyDescent="0.2">
      <c r="A6" s="48"/>
      <c r="B6" s="10"/>
      <c r="C6" s="14"/>
      <c r="D6" s="15">
        <f t="shared" si="0"/>
        <v>6.0000000000000001E-3</v>
      </c>
      <c r="E6" s="23">
        <f t="shared" si="2"/>
        <v>24</v>
      </c>
      <c r="F6" s="29"/>
      <c r="G6" s="26">
        <f t="shared" si="1"/>
        <v>6.0000000000000001E-3</v>
      </c>
      <c r="H6" s="16">
        <f t="shared" ref="H6:H28" si="3">RANK(G6,$G$4:$G$28)</f>
        <v>24</v>
      </c>
    </row>
    <row r="7" spans="1:8" ht="18" customHeight="1" x14ac:dyDescent="0.2">
      <c r="A7" s="48"/>
      <c r="B7" s="10"/>
      <c r="C7" s="14"/>
      <c r="D7" s="15">
        <f t="shared" si="0"/>
        <v>7.0000000000000001E-3</v>
      </c>
      <c r="E7" s="23">
        <f t="shared" si="2"/>
        <v>23</v>
      </c>
      <c r="F7" s="29"/>
      <c r="G7" s="26">
        <f t="shared" si="1"/>
        <v>7.0000000000000001E-3</v>
      </c>
      <c r="H7" s="16">
        <f t="shared" si="3"/>
        <v>23</v>
      </c>
    </row>
    <row r="8" spans="1:8" ht="18" customHeight="1" x14ac:dyDescent="0.2">
      <c r="A8" s="48"/>
      <c r="B8" s="10"/>
      <c r="C8" s="14"/>
      <c r="D8" s="15">
        <f t="shared" si="0"/>
        <v>8.0000000000000002E-3</v>
      </c>
      <c r="E8" s="23">
        <f t="shared" si="2"/>
        <v>22</v>
      </c>
      <c r="F8" s="29"/>
      <c r="G8" s="26">
        <f t="shared" si="1"/>
        <v>8.0000000000000002E-3</v>
      </c>
      <c r="H8" s="16">
        <f t="shared" si="3"/>
        <v>22</v>
      </c>
    </row>
    <row r="9" spans="1:8" ht="18" customHeight="1" x14ac:dyDescent="0.2">
      <c r="A9" s="48"/>
      <c r="B9" s="10"/>
      <c r="C9" s="14"/>
      <c r="D9" s="15">
        <f t="shared" si="0"/>
        <v>8.9999999999999993E-3</v>
      </c>
      <c r="E9" s="23">
        <f t="shared" si="2"/>
        <v>21</v>
      </c>
      <c r="F9" s="29"/>
      <c r="G9" s="26">
        <f t="shared" si="1"/>
        <v>8.9999999999999993E-3</v>
      </c>
      <c r="H9" s="16">
        <f t="shared" si="3"/>
        <v>21</v>
      </c>
    </row>
    <row r="10" spans="1:8" ht="18" customHeight="1" x14ac:dyDescent="0.2">
      <c r="A10" s="48"/>
      <c r="B10" s="10"/>
      <c r="C10" s="14"/>
      <c r="D10" s="15">
        <f t="shared" si="0"/>
        <v>0.01</v>
      </c>
      <c r="E10" s="23">
        <f t="shared" si="2"/>
        <v>20</v>
      </c>
      <c r="F10" s="29"/>
      <c r="G10" s="26">
        <f t="shared" si="1"/>
        <v>0.01</v>
      </c>
      <c r="H10" s="16">
        <f t="shared" si="3"/>
        <v>20</v>
      </c>
    </row>
    <row r="11" spans="1:8" ht="18" customHeight="1" x14ac:dyDescent="0.2">
      <c r="A11" s="48"/>
      <c r="B11" s="10"/>
      <c r="C11" s="14"/>
      <c r="D11" s="15">
        <f t="shared" si="0"/>
        <v>1.0999999999999999E-2</v>
      </c>
      <c r="E11" s="23">
        <f t="shared" si="2"/>
        <v>19</v>
      </c>
      <c r="F11" s="29"/>
      <c r="G11" s="26">
        <f t="shared" si="1"/>
        <v>1.0999999999999999E-2</v>
      </c>
      <c r="H11" s="16">
        <f t="shared" si="3"/>
        <v>19</v>
      </c>
    </row>
    <row r="12" spans="1:8" ht="18" customHeight="1" x14ac:dyDescent="0.2">
      <c r="A12" s="48"/>
      <c r="B12" s="10"/>
      <c r="C12" s="14"/>
      <c r="D12" s="15">
        <f t="shared" si="0"/>
        <v>1.2E-2</v>
      </c>
      <c r="E12" s="23">
        <f t="shared" si="2"/>
        <v>18</v>
      </c>
      <c r="F12" s="29"/>
      <c r="G12" s="26">
        <f t="shared" si="1"/>
        <v>1.2E-2</v>
      </c>
      <c r="H12" s="16">
        <f t="shared" si="3"/>
        <v>18</v>
      </c>
    </row>
    <row r="13" spans="1:8" ht="18" customHeight="1" x14ac:dyDescent="0.2">
      <c r="A13" s="48"/>
      <c r="B13" s="10"/>
      <c r="C13" s="14"/>
      <c r="D13" s="15">
        <f t="shared" si="0"/>
        <v>1.2999999999999999E-2</v>
      </c>
      <c r="E13" s="23">
        <f t="shared" si="2"/>
        <v>17</v>
      </c>
      <c r="F13" s="29"/>
      <c r="G13" s="26">
        <f t="shared" si="1"/>
        <v>1.2999999999999999E-2</v>
      </c>
      <c r="H13" s="16">
        <f t="shared" si="3"/>
        <v>17</v>
      </c>
    </row>
    <row r="14" spans="1:8" ht="18" customHeight="1" x14ac:dyDescent="0.2">
      <c r="A14" s="48"/>
      <c r="B14" s="10"/>
      <c r="C14" s="14"/>
      <c r="D14" s="15">
        <f t="shared" ref="D14:D17" si="4">C14+ROW(C14)/1000</f>
        <v>1.4E-2</v>
      </c>
      <c r="E14" s="23">
        <f t="shared" si="2"/>
        <v>16</v>
      </c>
      <c r="F14" s="29"/>
      <c r="G14" s="26">
        <f t="shared" si="1"/>
        <v>1.4E-2</v>
      </c>
      <c r="H14" s="16">
        <f t="shared" si="3"/>
        <v>16</v>
      </c>
    </row>
    <row r="15" spans="1:8" ht="18" customHeight="1" x14ac:dyDescent="0.2">
      <c r="A15" s="48"/>
      <c r="B15" s="10"/>
      <c r="C15" s="14"/>
      <c r="D15" s="15">
        <f t="shared" si="4"/>
        <v>1.4999999999999999E-2</v>
      </c>
      <c r="E15" s="23">
        <f t="shared" si="2"/>
        <v>15</v>
      </c>
      <c r="F15" s="29"/>
      <c r="G15" s="26">
        <f t="shared" si="1"/>
        <v>1.4999999999999999E-2</v>
      </c>
      <c r="H15" s="16">
        <f t="shared" si="3"/>
        <v>15</v>
      </c>
    </row>
    <row r="16" spans="1:8" ht="18" customHeight="1" x14ac:dyDescent="0.2">
      <c r="A16" s="48"/>
      <c r="B16" s="10"/>
      <c r="C16" s="14"/>
      <c r="D16" s="15">
        <f t="shared" si="4"/>
        <v>1.6E-2</v>
      </c>
      <c r="E16" s="23">
        <f t="shared" si="2"/>
        <v>14</v>
      </c>
      <c r="F16" s="29"/>
      <c r="G16" s="26">
        <f t="shared" si="1"/>
        <v>1.6E-2</v>
      </c>
      <c r="H16" s="16">
        <f t="shared" si="3"/>
        <v>14</v>
      </c>
    </row>
    <row r="17" spans="1:10" ht="18" customHeight="1" x14ac:dyDescent="0.2">
      <c r="A17" s="48"/>
      <c r="B17" s="10"/>
      <c r="C17" s="14"/>
      <c r="D17" s="15">
        <f t="shared" si="4"/>
        <v>1.7000000000000001E-2</v>
      </c>
      <c r="E17" s="23">
        <f t="shared" si="2"/>
        <v>13</v>
      </c>
      <c r="F17" s="29"/>
      <c r="G17" s="26">
        <f t="shared" si="1"/>
        <v>1.7000000000000001E-2</v>
      </c>
      <c r="H17" s="16">
        <f t="shared" si="3"/>
        <v>13</v>
      </c>
    </row>
    <row r="18" spans="1:10" ht="18" customHeight="1" x14ac:dyDescent="0.2">
      <c r="A18" s="48"/>
      <c r="B18" s="10"/>
      <c r="C18" s="14"/>
      <c r="D18" s="15">
        <f t="shared" ref="D18:D28" si="5">C18+ROW(C18)/1000</f>
        <v>1.7999999999999999E-2</v>
      </c>
      <c r="E18" s="23">
        <f t="shared" si="2"/>
        <v>12</v>
      </c>
      <c r="F18" s="29"/>
      <c r="G18" s="26">
        <f t="shared" si="1"/>
        <v>1.7999999999999999E-2</v>
      </c>
      <c r="H18" s="16">
        <f t="shared" si="3"/>
        <v>12</v>
      </c>
    </row>
    <row r="19" spans="1:10" ht="18" customHeight="1" x14ac:dyDescent="0.2">
      <c r="A19" s="48"/>
      <c r="B19" s="10"/>
      <c r="C19" s="14"/>
      <c r="D19" s="15">
        <f t="shared" si="5"/>
        <v>1.9E-2</v>
      </c>
      <c r="E19" s="23">
        <f t="shared" si="2"/>
        <v>11</v>
      </c>
      <c r="F19" s="29"/>
      <c r="G19" s="26">
        <f t="shared" si="1"/>
        <v>1.9E-2</v>
      </c>
      <c r="H19" s="16">
        <f t="shared" si="3"/>
        <v>11</v>
      </c>
      <c r="J19" s="17"/>
    </row>
    <row r="20" spans="1:10" ht="18" customHeight="1" x14ac:dyDescent="0.2">
      <c r="A20" s="48"/>
      <c r="B20" s="10"/>
      <c r="C20" s="14"/>
      <c r="D20" s="15">
        <f t="shared" si="5"/>
        <v>0.02</v>
      </c>
      <c r="E20" s="23">
        <f t="shared" si="2"/>
        <v>10</v>
      </c>
      <c r="F20" s="29"/>
      <c r="G20" s="26">
        <f t="shared" si="1"/>
        <v>0.02</v>
      </c>
      <c r="H20" s="16">
        <f t="shared" si="3"/>
        <v>10</v>
      </c>
      <c r="J20" s="17"/>
    </row>
    <row r="21" spans="1:10" ht="18" customHeight="1" x14ac:dyDescent="0.2">
      <c r="A21" s="48"/>
      <c r="B21" s="10"/>
      <c r="C21" s="14"/>
      <c r="D21" s="15">
        <f t="shared" si="5"/>
        <v>2.1000000000000001E-2</v>
      </c>
      <c r="E21" s="23">
        <f t="shared" si="2"/>
        <v>9</v>
      </c>
      <c r="F21" s="29"/>
      <c r="G21" s="26">
        <f t="shared" si="1"/>
        <v>2.1000000000000001E-2</v>
      </c>
      <c r="H21" s="16">
        <f t="shared" si="3"/>
        <v>9</v>
      </c>
    </row>
    <row r="22" spans="1:10" ht="18" customHeight="1" x14ac:dyDescent="0.2">
      <c r="A22" s="48"/>
      <c r="B22" s="10"/>
      <c r="C22" s="14"/>
      <c r="D22" s="15">
        <f t="shared" si="5"/>
        <v>2.1999999999999999E-2</v>
      </c>
      <c r="E22" s="23">
        <f t="shared" si="2"/>
        <v>8</v>
      </c>
      <c r="F22" s="29"/>
      <c r="G22" s="26">
        <f t="shared" si="1"/>
        <v>2.1999999999999999E-2</v>
      </c>
      <c r="H22" s="16">
        <f t="shared" si="3"/>
        <v>8</v>
      </c>
    </row>
    <row r="23" spans="1:10" ht="18" customHeight="1" x14ac:dyDescent="0.2">
      <c r="A23" s="48"/>
      <c r="B23" s="10"/>
      <c r="C23" s="14"/>
      <c r="D23" s="15">
        <f t="shared" si="5"/>
        <v>2.3E-2</v>
      </c>
      <c r="E23" s="23">
        <f t="shared" si="2"/>
        <v>7</v>
      </c>
      <c r="F23" s="29"/>
      <c r="G23" s="26">
        <f t="shared" si="1"/>
        <v>2.3E-2</v>
      </c>
      <c r="H23" s="16">
        <f t="shared" si="3"/>
        <v>7</v>
      </c>
    </row>
    <row r="24" spans="1:10" ht="18" customHeight="1" x14ac:dyDescent="0.2">
      <c r="A24" s="48"/>
      <c r="B24" s="10"/>
      <c r="C24" s="14"/>
      <c r="D24" s="15">
        <f t="shared" si="5"/>
        <v>2.4E-2</v>
      </c>
      <c r="E24" s="23">
        <f t="shared" si="2"/>
        <v>6</v>
      </c>
      <c r="F24" s="29"/>
      <c r="G24" s="26">
        <f t="shared" si="1"/>
        <v>2.4E-2</v>
      </c>
      <c r="H24" s="16">
        <f t="shared" si="3"/>
        <v>6</v>
      </c>
    </row>
    <row r="25" spans="1:10" ht="18" customHeight="1" x14ac:dyDescent="0.2">
      <c r="A25" s="48"/>
      <c r="B25" s="10"/>
      <c r="C25" s="14"/>
      <c r="D25" s="15">
        <f t="shared" si="5"/>
        <v>2.5000000000000001E-2</v>
      </c>
      <c r="E25" s="23">
        <f t="shared" si="2"/>
        <v>5</v>
      </c>
      <c r="F25" s="29"/>
      <c r="G25" s="26">
        <f t="shared" si="1"/>
        <v>2.5000000000000001E-2</v>
      </c>
      <c r="H25" s="16">
        <f t="shared" si="3"/>
        <v>5</v>
      </c>
    </row>
    <row r="26" spans="1:10" ht="18" customHeight="1" x14ac:dyDescent="0.2">
      <c r="A26" s="48"/>
      <c r="B26" s="10"/>
      <c r="C26" s="14"/>
      <c r="D26" s="15">
        <f t="shared" si="5"/>
        <v>2.5999999999999999E-2</v>
      </c>
      <c r="E26" s="23">
        <f t="shared" si="2"/>
        <v>4</v>
      </c>
      <c r="F26" s="29"/>
      <c r="G26" s="26">
        <f t="shared" si="1"/>
        <v>2.5999999999999999E-2</v>
      </c>
      <c r="H26" s="16">
        <f t="shared" si="3"/>
        <v>4</v>
      </c>
    </row>
    <row r="27" spans="1:10" ht="18" customHeight="1" x14ac:dyDescent="0.2">
      <c r="A27" s="48"/>
      <c r="B27" s="10"/>
      <c r="C27" s="14"/>
      <c r="D27" s="15">
        <f t="shared" si="5"/>
        <v>2.7E-2</v>
      </c>
      <c r="E27" s="23">
        <f t="shared" si="2"/>
        <v>3</v>
      </c>
      <c r="F27" s="29"/>
      <c r="G27" s="26">
        <f t="shared" si="1"/>
        <v>2.7E-2</v>
      </c>
      <c r="H27" s="16">
        <f t="shared" si="3"/>
        <v>3</v>
      </c>
    </row>
    <row r="28" spans="1:10" ht="18" customHeight="1" thickBot="1" x14ac:dyDescent="0.25">
      <c r="A28" s="49"/>
      <c r="B28" s="18"/>
      <c r="C28" s="19"/>
      <c r="D28" s="20">
        <f t="shared" si="5"/>
        <v>2.8000000000000001E-2</v>
      </c>
      <c r="E28" s="24">
        <f t="shared" si="2"/>
        <v>2</v>
      </c>
      <c r="F28" s="30"/>
      <c r="G28" s="27">
        <f t="shared" si="1"/>
        <v>2.8000000000000001E-2</v>
      </c>
      <c r="H28" s="21">
        <f t="shared" si="3"/>
        <v>2</v>
      </c>
    </row>
    <row r="29" spans="1:10" ht="18" customHeight="1" x14ac:dyDescent="0.2">
      <c r="B29" s="40" t="s">
        <v>54</v>
      </c>
      <c r="C29" s="43">
        <f>SUM(C4:C28)</f>
        <v>18</v>
      </c>
      <c r="F29" s="45">
        <f>SUM(F4:F28)</f>
        <v>6</v>
      </c>
    </row>
    <row r="30" spans="1:10" ht="21.95" customHeight="1" thickBot="1" x14ac:dyDescent="0.3">
      <c r="B30" s="41" t="s">
        <v>55</v>
      </c>
      <c r="C30" s="44">
        <f>INDEX(C4:C28,MATCH(1,E4:E28,0))+INDEX(C4:C28,MATCH(2,E4:E28,0))+INDEX(C4:C28,MATCH(3,E4:E28,0))+INDEX(C4:C28,MATCH(4,E4:E28,0))+INDEX(C4:C28,MATCH(5,E4:E28,0))</f>
        <v>18</v>
      </c>
      <c r="D30" s="42"/>
      <c r="E30" s="42"/>
      <c r="F30" s="46">
        <f>INDEX(F4:F28,MATCH(1,H4:H28,0))+INDEX(F4:F28,MATCH(2,H4:H28,0))+INDEX(F4:F28,MATCH(3,H4:H28,0))+INDEX(F4:F28,MATCH(4,H4:H28,0))+INDEX(F4:F28,MATCH(5,H4:H28,0))</f>
        <v>6</v>
      </c>
    </row>
  </sheetData>
  <sheetProtection sheet="1" objects="1" scenarios="1" selectLockedCells="1" sort="0" autoFilter="0"/>
  <autoFilter ref="A3:H3">
    <sortState ref="A6:H30">
      <sortCondition ref="A5:A30"/>
    </sortState>
  </autoFilter>
  <conditionalFormatting sqref="C4:C28">
    <cfRule type="cellIs" dxfId="39" priority="1" operator="greaterThan">
      <formula>36</formula>
    </cfRule>
  </conditionalFormatting>
  <pageMargins left="0.78740157499999996" right="0.78740157499999996" top="0.984251969" bottom="0.984251969" header="0.4921259845" footer="0.4921259845"/>
  <pageSetup paperSize="9"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04"/>
  <dimension ref="A1:J30"/>
  <sheetViews>
    <sheetView workbookViewId="0"/>
  </sheetViews>
  <sheetFormatPr baseColWidth="10" defaultColWidth="10.85546875" defaultRowHeight="15" x14ac:dyDescent="0.2"/>
  <cols>
    <col min="1" max="1" width="26.7109375" style="7" customWidth="1"/>
    <col min="2" max="2" width="24.28515625" style="7" customWidth="1"/>
    <col min="3" max="3" width="10.85546875" style="7"/>
    <col min="4" max="4" width="11.42578125" style="8" hidden="1" customWidth="1"/>
    <col min="5" max="5" width="10.85546875" style="8" hidden="1" customWidth="1"/>
    <col min="6" max="6" width="10.85546875" style="7"/>
    <col min="7" max="7" width="11.42578125" style="8" hidden="1" customWidth="1"/>
    <col min="8" max="8" width="10.85546875" style="8" hidden="1" customWidth="1"/>
    <col min="9" max="16384" width="10.85546875" style="7"/>
  </cols>
  <sheetData>
    <row r="1" spans="1:9" ht="18" customHeight="1" thickBot="1" x14ac:dyDescent="0.25">
      <c r="A1" s="31" t="s">
        <v>189</v>
      </c>
      <c r="B1" s="32" t="s">
        <v>80</v>
      </c>
      <c r="C1" s="8"/>
      <c r="F1" s="52" t="str">
        <f>HYPERLINK("#Adhérents!A1","Retour")</f>
        <v>Retour</v>
      </c>
      <c r="I1" s="53"/>
    </row>
    <row r="2" spans="1:9" ht="18" customHeight="1" thickBot="1" x14ac:dyDescent="0.25">
      <c r="E2" s="9"/>
    </row>
    <row r="3" spans="1:9" ht="18" customHeight="1" thickBot="1" x14ac:dyDescent="0.25">
      <c r="A3" s="33" t="s">
        <v>48</v>
      </c>
      <c r="B3" s="34" t="s">
        <v>5</v>
      </c>
      <c r="C3" s="33" t="s">
        <v>0</v>
      </c>
      <c r="D3" s="35" t="s">
        <v>46</v>
      </c>
      <c r="E3" s="36" t="s">
        <v>49</v>
      </c>
      <c r="F3" s="37" t="s">
        <v>1</v>
      </c>
      <c r="G3" s="38" t="s">
        <v>47</v>
      </c>
      <c r="H3" s="39" t="s">
        <v>50</v>
      </c>
    </row>
    <row r="4" spans="1:9" ht="18" customHeight="1" x14ac:dyDescent="0.2">
      <c r="A4" s="47">
        <v>42901</v>
      </c>
      <c r="B4" s="10" t="s">
        <v>118</v>
      </c>
      <c r="C4" s="11">
        <v>9</v>
      </c>
      <c r="D4" s="12">
        <f t="shared" ref="D4:D28" si="0">C4+ROW(C4)/1000</f>
        <v>9.0039999999999996</v>
      </c>
      <c r="E4" s="22">
        <f>RANK(D4,$D$4:$D$28)</f>
        <v>1</v>
      </c>
      <c r="F4" s="28">
        <v>3</v>
      </c>
      <c r="G4" s="25">
        <f t="shared" ref="G4:G28" si="1">F4+ROW(F4)/1000</f>
        <v>3.004</v>
      </c>
      <c r="H4" s="13">
        <f>RANK(G4,$G$4:$G$28)</f>
        <v>1</v>
      </c>
    </row>
    <row r="5" spans="1:9" ht="18" customHeight="1" x14ac:dyDescent="0.2">
      <c r="A5" s="48"/>
      <c r="B5" s="10"/>
      <c r="C5" s="14"/>
      <c r="D5" s="15">
        <f t="shared" si="0"/>
        <v>5.0000000000000001E-3</v>
      </c>
      <c r="E5" s="23">
        <f t="shared" ref="E5:E28" si="2">RANK(D5,$D$4:$D$28)</f>
        <v>25</v>
      </c>
      <c r="F5" s="29"/>
      <c r="G5" s="26">
        <f t="shared" si="1"/>
        <v>5.0000000000000001E-3</v>
      </c>
      <c r="H5" s="16">
        <f>RANK(G5,$G$4:$G$28)</f>
        <v>25</v>
      </c>
    </row>
    <row r="6" spans="1:9" ht="18" customHeight="1" x14ac:dyDescent="0.2">
      <c r="A6" s="48"/>
      <c r="B6" s="10"/>
      <c r="C6" s="14"/>
      <c r="D6" s="15">
        <f t="shared" si="0"/>
        <v>6.0000000000000001E-3</v>
      </c>
      <c r="E6" s="23">
        <f t="shared" si="2"/>
        <v>24</v>
      </c>
      <c r="F6" s="29"/>
      <c r="G6" s="26">
        <f t="shared" si="1"/>
        <v>6.0000000000000001E-3</v>
      </c>
      <c r="H6" s="16">
        <f t="shared" ref="H6:H28" si="3">RANK(G6,$G$4:$G$28)</f>
        <v>24</v>
      </c>
    </row>
    <row r="7" spans="1:9" ht="18" customHeight="1" x14ac:dyDescent="0.2">
      <c r="A7" s="48"/>
      <c r="B7" s="10"/>
      <c r="C7" s="14"/>
      <c r="D7" s="15">
        <f t="shared" si="0"/>
        <v>7.0000000000000001E-3</v>
      </c>
      <c r="E7" s="23">
        <f t="shared" si="2"/>
        <v>23</v>
      </c>
      <c r="F7" s="29"/>
      <c r="G7" s="26">
        <f t="shared" si="1"/>
        <v>7.0000000000000001E-3</v>
      </c>
      <c r="H7" s="16">
        <f t="shared" si="3"/>
        <v>23</v>
      </c>
    </row>
    <row r="8" spans="1:9" ht="18" customHeight="1" x14ac:dyDescent="0.2">
      <c r="A8" s="48"/>
      <c r="B8" s="10"/>
      <c r="C8" s="14"/>
      <c r="D8" s="15">
        <f t="shared" si="0"/>
        <v>8.0000000000000002E-3</v>
      </c>
      <c r="E8" s="23">
        <f t="shared" si="2"/>
        <v>22</v>
      </c>
      <c r="F8" s="29"/>
      <c r="G8" s="26">
        <f t="shared" si="1"/>
        <v>8.0000000000000002E-3</v>
      </c>
      <c r="H8" s="16">
        <f t="shared" si="3"/>
        <v>22</v>
      </c>
    </row>
    <row r="9" spans="1:9" ht="18" customHeight="1" x14ac:dyDescent="0.2">
      <c r="A9" s="48"/>
      <c r="B9" s="10"/>
      <c r="C9" s="14"/>
      <c r="D9" s="15">
        <f t="shared" si="0"/>
        <v>8.9999999999999993E-3</v>
      </c>
      <c r="E9" s="23">
        <f t="shared" si="2"/>
        <v>21</v>
      </c>
      <c r="F9" s="29"/>
      <c r="G9" s="26">
        <f t="shared" si="1"/>
        <v>8.9999999999999993E-3</v>
      </c>
      <c r="H9" s="16">
        <f t="shared" si="3"/>
        <v>21</v>
      </c>
    </row>
    <row r="10" spans="1:9" ht="18" customHeight="1" x14ac:dyDescent="0.2">
      <c r="A10" s="48"/>
      <c r="B10" s="10"/>
      <c r="C10" s="14"/>
      <c r="D10" s="15">
        <f t="shared" si="0"/>
        <v>0.01</v>
      </c>
      <c r="E10" s="23">
        <f t="shared" si="2"/>
        <v>20</v>
      </c>
      <c r="F10" s="29"/>
      <c r="G10" s="26">
        <f t="shared" si="1"/>
        <v>0.01</v>
      </c>
      <c r="H10" s="16">
        <f t="shared" si="3"/>
        <v>20</v>
      </c>
    </row>
    <row r="11" spans="1:9" ht="18" customHeight="1" x14ac:dyDescent="0.2">
      <c r="A11" s="48"/>
      <c r="B11" s="10"/>
      <c r="C11" s="14"/>
      <c r="D11" s="15">
        <f t="shared" si="0"/>
        <v>1.0999999999999999E-2</v>
      </c>
      <c r="E11" s="23">
        <f t="shared" si="2"/>
        <v>19</v>
      </c>
      <c r="F11" s="29"/>
      <c r="G11" s="26">
        <f t="shared" si="1"/>
        <v>1.0999999999999999E-2</v>
      </c>
      <c r="H11" s="16">
        <f t="shared" si="3"/>
        <v>19</v>
      </c>
    </row>
    <row r="12" spans="1:9" ht="18" customHeight="1" x14ac:dyDescent="0.2">
      <c r="A12" s="48"/>
      <c r="B12" s="10"/>
      <c r="C12" s="14"/>
      <c r="D12" s="15">
        <f t="shared" si="0"/>
        <v>1.2E-2</v>
      </c>
      <c r="E12" s="23">
        <f t="shared" si="2"/>
        <v>18</v>
      </c>
      <c r="F12" s="29"/>
      <c r="G12" s="26">
        <f t="shared" si="1"/>
        <v>1.2E-2</v>
      </c>
      <c r="H12" s="16">
        <f t="shared" si="3"/>
        <v>18</v>
      </c>
    </row>
    <row r="13" spans="1:9" ht="18" customHeight="1" x14ac:dyDescent="0.2">
      <c r="A13" s="48"/>
      <c r="B13" s="10"/>
      <c r="C13" s="14"/>
      <c r="D13" s="15">
        <f t="shared" si="0"/>
        <v>1.2999999999999999E-2</v>
      </c>
      <c r="E13" s="23">
        <f t="shared" si="2"/>
        <v>17</v>
      </c>
      <c r="F13" s="29"/>
      <c r="G13" s="26">
        <f t="shared" si="1"/>
        <v>1.2999999999999999E-2</v>
      </c>
      <c r="H13" s="16">
        <f t="shared" si="3"/>
        <v>17</v>
      </c>
    </row>
    <row r="14" spans="1:9" ht="18" customHeight="1" x14ac:dyDescent="0.2">
      <c r="A14" s="48"/>
      <c r="B14" s="10"/>
      <c r="C14" s="14"/>
      <c r="D14" s="15">
        <f t="shared" si="0"/>
        <v>1.4E-2</v>
      </c>
      <c r="E14" s="23">
        <f t="shared" si="2"/>
        <v>16</v>
      </c>
      <c r="F14" s="29"/>
      <c r="G14" s="26">
        <f t="shared" si="1"/>
        <v>1.4E-2</v>
      </c>
      <c r="H14" s="16">
        <f t="shared" si="3"/>
        <v>16</v>
      </c>
    </row>
    <row r="15" spans="1:9" ht="18" customHeight="1" x14ac:dyDescent="0.2">
      <c r="A15" s="48"/>
      <c r="B15" s="10"/>
      <c r="C15" s="14"/>
      <c r="D15" s="15">
        <f t="shared" si="0"/>
        <v>1.4999999999999999E-2</v>
      </c>
      <c r="E15" s="23">
        <f t="shared" si="2"/>
        <v>15</v>
      </c>
      <c r="F15" s="29"/>
      <c r="G15" s="26">
        <f t="shared" si="1"/>
        <v>1.4999999999999999E-2</v>
      </c>
      <c r="H15" s="16">
        <f t="shared" si="3"/>
        <v>15</v>
      </c>
    </row>
    <row r="16" spans="1:9" ht="18" customHeight="1" x14ac:dyDescent="0.2">
      <c r="A16" s="48"/>
      <c r="B16" s="10"/>
      <c r="C16" s="14"/>
      <c r="D16" s="15">
        <f t="shared" si="0"/>
        <v>1.6E-2</v>
      </c>
      <c r="E16" s="23">
        <f t="shared" si="2"/>
        <v>14</v>
      </c>
      <c r="F16" s="29"/>
      <c r="G16" s="26">
        <f t="shared" si="1"/>
        <v>1.6E-2</v>
      </c>
      <c r="H16" s="16">
        <f t="shared" si="3"/>
        <v>14</v>
      </c>
    </row>
    <row r="17" spans="1:10" ht="18" customHeight="1" x14ac:dyDescent="0.2">
      <c r="A17" s="48"/>
      <c r="B17" s="10"/>
      <c r="C17" s="14"/>
      <c r="D17" s="15">
        <f t="shared" si="0"/>
        <v>1.7000000000000001E-2</v>
      </c>
      <c r="E17" s="23">
        <f t="shared" si="2"/>
        <v>13</v>
      </c>
      <c r="F17" s="29"/>
      <c r="G17" s="26">
        <f t="shared" si="1"/>
        <v>1.7000000000000001E-2</v>
      </c>
      <c r="H17" s="16">
        <f t="shared" si="3"/>
        <v>13</v>
      </c>
    </row>
    <row r="18" spans="1:10" ht="18" customHeight="1" x14ac:dyDescent="0.2">
      <c r="A18" s="48"/>
      <c r="B18" s="10"/>
      <c r="C18" s="14"/>
      <c r="D18" s="15">
        <f t="shared" si="0"/>
        <v>1.7999999999999999E-2</v>
      </c>
      <c r="E18" s="23">
        <f t="shared" si="2"/>
        <v>12</v>
      </c>
      <c r="F18" s="29"/>
      <c r="G18" s="26">
        <f t="shared" si="1"/>
        <v>1.7999999999999999E-2</v>
      </c>
      <c r="H18" s="16">
        <f t="shared" si="3"/>
        <v>12</v>
      </c>
    </row>
    <row r="19" spans="1:10" ht="18" customHeight="1" x14ac:dyDescent="0.2">
      <c r="A19" s="48"/>
      <c r="B19" s="10"/>
      <c r="C19" s="14"/>
      <c r="D19" s="15">
        <f t="shared" si="0"/>
        <v>1.9E-2</v>
      </c>
      <c r="E19" s="23">
        <f t="shared" si="2"/>
        <v>11</v>
      </c>
      <c r="F19" s="29"/>
      <c r="G19" s="26">
        <f t="shared" si="1"/>
        <v>1.9E-2</v>
      </c>
      <c r="H19" s="16">
        <f t="shared" si="3"/>
        <v>11</v>
      </c>
      <c r="J19" s="17"/>
    </row>
    <row r="20" spans="1:10" ht="18" customHeight="1" x14ac:dyDescent="0.2">
      <c r="A20" s="48"/>
      <c r="B20" s="10"/>
      <c r="C20" s="14"/>
      <c r="D20" s="15">
        <f t="shared" si="0"/>
        <v>0.02</v>
      </c>
      <c r="E20" s="23">
        <f t="shared" si="2"/>
        <v>10</v>
      </c>
      <c r="F20" s="29"/>
      <c r="G20" s="26">
        <f t="shared" si="1"/>
        <v>0.02</v>
      </c>
      <c r="H20" s="16">
        <f t="shared" si="3"/>
        <v>10</v>
      </c>
      <c r="J20" s="17"/>
    </row>
    <row r="21" spans="1:10" ht="18" customHeight="1" x14ac:dyDescent="0.2">
      <c r="A21" s="48"/>
      <c r="B21" s="10"/>
      <c r="C21" s="14"/>
      <c r="D21" s="15">
        <f t="shared" si="0"/>
        <v>2.1000000000000001E-2</v>
      </c>
      <c r="E21" s="23">
        <f t="shared" si="2"/>
        <v>9</v>
      </c>
      <c r="F21" s="29"/>
      <c r="G21" s="26">
        <f t="shared" si="1"/>
        <v>2.1000000000000001E-2</v>
      </c>
      <c r="H21" s="16">
        <f t="shared" si="3"/>
        <v>9</v>
      </c>
    </row>
    <row r="22" spans="1:10" ht="18" customHeight="1" x14ac:dyDescent="0.2">
      <c r="A22" s="48"/>
      <c r="B22" s="10"/>
      <c r="C22" s="14"/>
      <c r="D22" s="15">
        <f t="shared" si="0"/>
        <v>2.1999999999999999E-2</v>
      </c>
      <c r="E22" s="23">
        <f t="shared" si="2"/>
        <v>8</v>
      </c>
      <c r="F22" s="29"/>
      <c r="G22" s="26">
        <f t="shared" si="1"/>
        <v>2.1999999999999999E-2</v>
      </c>
      <c r="H22" s="16">
        <f t="shared" si="3"/>
        <v>8</v>
      </c>
    </row>
    <row r="23" spans="1:10" ht="18" customHeight="1" x14ac:dyDescent="0.2">
      <c r="A23" s="48"/>
      <c r="B23" s="10"/>
      <c r="C23" s="14"/>
      <c r="D23" s="15">
        <f t="shared" si="0"/>
        <v>2.3E-2</v>
      </c>
      <c r="E23" s="23">
        <f t="shared" si="2"/>
        <v>7</v>
      </c>
      <c r="F23" s="29"/>
      <c r="G23" s="26">
        <f t="shared" si="1"/>
        <v>2.3E-2</v>
      </c>
      <c r="H23" s="16">
        <f t="shared" si="3"/>
        <v>7</v>
      </c>
    </row>
    <row r="24" spans="1:10" ht="18" customHeight="1" x14ac:dyDescent="0.2">
      <c r="A24" s="48"/>
      <c r="B24" s="10"/>
      <c r="C24" s="14"/>
      <c r="D24" s="15">
        <f t="shared" si="0"/>
        <v>2.4E-2</v>
      </c>
      <c r="E24" s="23">
        <f t="shared" si="2"/>
        <v>6</v>
      </c>
      <c r="F24" s="29"/>
      <c r="G24" s="26">
        <f t="shared" si="1"/>
        <v>2.4E-2</v>
      </c>
      <c r="H24" s="16">
        <f t="shared" si="3"/>
        <v>6</v>
      </c>
    </row>
    <row r="25" spans="1:10" ht="18" customHeight="1" x14ac:dyDescent="0.2">
      <c r="A25" s="48"/>
      <c r="B25" s="10"/>
      <c r="C25" s="14"/>
      <c r="D25" s="15">
        <f t="shared" si="0"/>
        <v>2.5000000000000001E-2</v>
      </c>
      <c r="E25" s="23">
        <f t="shared" si="2"/>
        <v>5</v>
      </c>
      <c r="F25" s="29"/>
      <c r="G25" s="26">
        <f t="shared" si="1"/>
        <v>2.5000000000000001E-2</v>
      </c>
      <c r="H25" s="16">
        <f t="shared" si="3"/>
        <v>5</v>
      </c>
    </row>
    <row r="26" spans="1:10" ht="18" customHeight="1" x14ac:dyDescent="0.2">
      <c r="A26" s="48"/>
      <c r="B26" s="10"/>
      <c r="C26" s="14"/>
      <c r="D26" s="15">
        <f t="shared" si="0"/>
        <v>2.5999999999999999E-2</v>
      </c>
      <c r="E26" s="23">
        <f t="shared" si="2"/>
        <v>4</v>
      </c>
      <c r="F26" s="29"/>
      <c r="G26" s="26">
        <f t="shared" si="1"/>
        <v>2.5999999999999999E-2</v>
      </c>
      <c r="H26" s="16">
        <f t="shared" si="3"/>
        <v>4</v>
      </c>
    </row>
    <row r="27" spans="1:10" ht="18" customHeight="1" x14ac:dyDescent="0.2">
      <c r="A27" s="48"/>
      <c r="B27" s="10"/>
      <c r="C27" s="14"/>
      <c r="D27" s="15">
        <f t="shared" si="0"/>
        <v>2.7E-2</v>
      </c>
      <c r="E27" s="23">
        <f t="shared" si="2"/>
        <v>3</v>
      </c>
      <c r="F27" s="29"/>
      <c r="G27" s="26">
        <f t="shared" si="1"/>
        <v>2.7E-2</v>
      </c>
      <c r="H27" s="16">
        <f t="shared" si="3"/>
        <v>3</v>
      </c>
    </row>
    <row r="28" spans="1:10" ht="18" customHeight="1" thickBot="1" x14ac:dyDescent="0.25">
      <c r="A28" s="49"/>
      <c r="B28" s="18"/>
      <c r="C28" s="19"/>
      <c r="D28" s="20">
        <f t="shared" si="0"/>
        <v>2.8000000000000001E-2</v>
      </c>
      <c r="E28" s="24">
        <f t="shared" si="2"/>
        <v>2</v>
      </c>
      <c r="F28" s="30"/>
      <c r="G28" s="27">
        <f t="shared" si="1"/>
        <v>2.8000000000000001E-2</v>
      </c>
      <c r="H28" s="21">
        <f t="shared" si="3"/>
        <v>2</v>
      </c>
    </row>
    <row r="29" spans="1:10" ht="18" customHeight="1" x14ac:dyDescent="0.2">
      <c r="B29" s="40" t="s">
        <v>54</v>
      </c>
      <c r="C29" s="43">
        <f>SUM(C4:C28)</f>
        <v>9</v>
      </c>
      <c r="F29" s="45">
        <f>SUM(F4:F28)</f>
        <v>3</v>
      </c>
    </row>
    <row r="30" spans="1:10" ht="21.95" customHeight="1" thickBot="1" x14ac:dyDescent="0.3">
      <c r="B30" s="41" t="s">
        <v>55</v>
      </c>
      <c r="C30" s="44">
        <f>INDEX(C4:C28,MATCH(1,E4:E28,0))+INDEX(C4:C28,MATCH(2,E4:E28,0))+INDEX(C4:C28,MATCH(3,E4:E28,0))+INDEX(C4:C28,MATCH(4,E4:E28,0))+INDEX(C4:C28,MATCH(5,E4:E28,0))</f>
        <v>9</v>
      </c>
      <c r="D30" s="42"/>
      <c r="E30" s="42"/>
      <c r="F30" s="46">
        <f>INDEX(F4:F28,MATCH(1,H4:H28,0))+INDEX(F4:F28,MATCH(2,H4:H28,0))+INDEX(F4:F28,MATCH(3,H4:H28,0))+INDEX(F4:F28,MATCH(4,H4:H28,0))+INDEX(F4:F28,MATCH(5,H4:H28,0))</f>
        <v>3</v>
      </c>
    </row>
  </sheetData>
  <sheetProtection sheet="1" objects="1" scenarios="1" selectLockedCells="1" sort="0" autoFilter="0"/>
  <autoFilter ref="A3:H3">
    <sortState ref="A6:H30">
      <sortCondition ref="A5:A30"/>
    </sortState>
  </autoFilter>
  <conditionalFormatting sqref="C4:C28">
    <cfRule type="cellIs" dxfId="38" priority="1" operator="greaterThan">
      <formula>36</formula>
    </cfRule>
  </conditionalFormatting>
  <pageMargins left="0.78740157499999996" right="0.78740157499999996" top="0.984251969" bottom="0.984251969" header="0.4921259845" footer="0.4921259845"/>
  <pageSetup paperSize="9" orientation="portrait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8" enableFormatConditionsCalculation="0"/>
  <dimension ref="A1:J30"/>
  <sheetViews>
    <sheetView workbookViewId="0">
      <selection activeCell="F1" sqref="F1"/>
    </sheetView>
  </sheetViews>
  <sheetFormatPr baseColWidth="10" defaultColWidth="10.85546875" defaultRowHeight="15" x14ac:dyDescent="0.2"/>
  <cols>
    <col min="1" max="1" width="26.7109375" style="7" customWidth="1"/>
    <col min="2" max="2" width="24.28515625" style="7" customWidth="1"/>
    <col min="3" max="3" width="10.85546875" style="7"/>
    <col min="4" max="4" width="11.42578125" style="8" hidden="1" customWidth="1"/>
    <col min="5" max="5" width="10.85546875" style="8" hidden="1" customWidth="1"/>
    <col min="6" max="6" width="10.85546875" style="7"/>
    <col min="7" max="7" width="11.42578125" style="8" hidden="1" customWidth="1"/>
    <col min="8" max="8" width="10.85546875" style="8" hidden="1" customWidth="1"/>
    <col min="9" max="16384" width="10.85546875" style="7"/>
  </cols>
  <sheetData>
    <row r="1" spans="1:8" ht="18" customHeight="1" thickBot="1" x14ac:dyDescent="0.25">
      <c r="A1" s="31" t="s">
        <v>39</v>
      </c>
      <c r="B1" s="32" t="s">
        <v>57</v>
      </c>
      <c r="C1" s="8"/>
      <c r="F1" s="55" t="str">
        <f>HYPERLINK("#Adhérents!A1","Retour")</f>
        <v>Retour</v>
      </c>
    </row>
    <row r="2" spans="1:8" ht="18" customHeight="1" thickBot="1" x14ac:dyDescent="0.25">
      <c r="E2" s="9"/>
    </row>
    <row r="3" spans="1:8" ht="18" customHeight="1" thickBot="1" x14ac:dyDescent="0.25">
      <c r="A3" s="33" t="s">
        <v>48</v>
      </c>
      <c r="B3" s="34" t="s">
        <v>5</v>
      </c>
      <c r="C3" s="33" t="s">
        <v>0</v>
      </c>
      <c r="D3" s="35" t="s">
        <v>46</v>
      </c>
      <c r="E3" s="36" t="s">
        <v>49</v>
      </c>
      <c r="F3" s="37" t="s">
        <v>1</v>
      </c>
      <c r="G3" s="38" t="s">
        <v>47</v>
      </c>
      <c r="H3" s="39" t="s">
        <v>50</v>
      </c>
    </row>
    <row r="4" spans="1:8" ht="18" customHeight="1" x14ac:dyDescent="0.2">
      <c r="A4" s="47">
        <v>42636</v>
      </c>
      <c r="B4" s="10" t="s">
        <v>85</v>
      </c>
      <c r="C4" s="11">
        <v>32</v>
      </c>
      <c r="D4" s="12">
        <f t="shared" ref="D4:D13" si="0">C4+ROW(C4)/1000</f>
        <v>32.003999999999998</v>
      </c>
      <c r="E4" s="22">
        <f>RANK(D4,$D$4:$D$28)</f>
        <v>5</v>
      </c>
      <c r="F4" s="28">
        <v>15</v>
      </c>
      <c r="G4" s="25">
        <f t="shared" ref="G4:G28" si="1">F4+ROW(F4)/1000</f>
        <v>15.004</v>
      </c>
      <c r="H4" s="13">
        <f>RANK(G4,$G$4:$G$28)</f>
        <v>5</v>
      </c>
    </row>
    <row r="5" spans="1:8" ht="18" customHeight="1" x14ac:dyDescent="0.2">
      <c r="A5" s="48">
        <v>42637</v>
      </c>
      <c r="B5" s="10" t="s">
        <v>86</v>
      </c>
      <c r="C5" s="14">
        <v>33</v>
      </c>
      <c r="D5" s="15">
        <f t="shared" si="0"/>
        <v>33.005000000000003</v>
      </c>
      <c r="E5" s="23">
        <f t="shared" ref="E5:E28" si="2">RANK(D5,$D$4:$D$28)</f>
        <v>4</v>
      </c>
      <c r="F5" s="29">
        <v>16</v>
      </c>
      <c r="G5" s="26">
        <f t="shared" si="1"/>
        <v>16.004999999999999</v>
      </c>
      <c r="H5" s="16">
        <f>RANK(G5,$G$4:$G$28)</f>
        <v>4</v>
      </c>
    </row>
    <row r="6" spans="1:8" ht="18" customHeight="1" x14ac:dyDescent="0.2">
      <c r="A6" s="48">
        <v>42643</v>
      </c>
      <c r="B6" s="10" t="s">
        <v>90</v>
      </c>
      <c r="C6" s="14">
        <v>38</v>
      </c>
      <c r="D6" s="15">
        <f t="shared" si="0"/>
        <v>38.006</v>
      </c>
      <c r="E6" s="23">
        <f t="shared" si="2"/>
        <v>2</v>
      </c>
      <c r="F6" s="29">
        <v>20</v>
      </c>
      <c r="G6" s="26">
        <f t="shared" si="1"/>
        <v>20.006</v>
      </c>
      <c r="H6" s="16">
        <f t="shared" ref="H6:H28" si="3">RANK(G6,$G$4:$G$28)</f>
        <v>1</v>
      </c>
    </row>
    <row r="7" spans="1:8" ht="18" customHeight="1" x14ac:dyDescent="0.2">
      <c r="A7" s="48">
        <v>42658</v>
      </c>
      <c r="B7" s="10" t="s">
        <v>91</v>
      </c>
      <c r="C7" s="14">
        <v>33</v>
      </c>
      <c r="D7" s="15">
        <f t="shared" si="0"/>
        <v>33.006999999999998</v>
      </c>
      <c r="E7" s="23">
        <f t="shared" si="2"/>
        <v>3</v>
      </c>
      <c r="F7" s="29">
        <v>16</v>
      </c>
      <c r="G7" s="26">
        <f t="shared" si="1"/>
        <v>16.007000000000001</v>
      </c>
      <c r="H7" s="16">
        <f t="shared" si="3"/>
        <v>3</v>
      </c>
    </row>
    <row r="8" spans="1:8" ht="18" customHeight="1" x14ac:dyDescent="0.2">
      <c r="A8" s="48">
        <v>42679</v>
      </c>
      <c r="B8" s="10" t="s">
        <v>94</v>
      </c>
      <c r="C8" s="14">
        <v>30</v>
      </c>
      <c r="D8" s="15">
        <f t="shared" si="0"/>
        <v>30.007999999999999</v>
      </c>
      <c r="E8" s="23">
        <f t="shared" si="2"/>
        <v>7</v>
      </c>
      <c r="F8" s="29">
        <v>12</v>
      </c>
      <c r="G8" s="26">
        <f t="shared" si="1"/>
        <v>12.007999999999999</v>
      </c>
      <c r="H8" s="16">
        <f t="shared" si="3"/>
        <v>9</v>
      </c>
    </row>
    <row r="9" spans="1:8" ht="18" customHeight="1" x14ac:dyDescent="0.2">
      <c r="A9" s="48">
        <v>42681</v>
      </c>
      <c r="B9" s="10" t="s">
        <v>95</v>
      </c>
      <c r="C9" s="14">
        <v>18</v>
      </c>
      <c r="D9" s="15">
        <f t="shared" si="0"/>
        <v>18.009</v>
      </c>
      <c r="E9" s="23">
        <f t="shared" si="2"/>
        <v>12</v>
      </c>
      <c r="F9" s="29">
        <v>6</v>
      </c>
      <c r="G9" s="26">
        <f t="shared" si="1"/>
        <v>6.0090000000000003</v>
      </c>
      <c r="H9" s="16">
        <f t="shared" si="3"/>
        <v>12</v>
      </c>
    </row>
    <row r="10" spans="1:8" ht="18" customHeight="1" x14ac:dyDescent="0.2">
      <c r="A10" s="48">
        <v>42693</v>
      </c>
      <c r="B10" s="10" t="s">
        <v>96</v>
      </c>
      <c r="C10" s="14">
        <v>18</v>
      </c>
      <c r="D10" s="15">
        <f t="shared" si="0"/>
        <v>18.010000000000002</v>
      </c>
      <c r="E10" s="23">
        <f t="shared" si="2"/>
        <v>11</v>
      </c>
      <c r="F10" s="29">
        <v>6</v>
      </c>
      <c r="G10" s="26">
        <f t="shared" si="1"/>
        <v>6.01</v>
      </c>
      <c r="H10" s="16">
        <f t="shared" si="3"/>
        <v>11</v>
      </c>
    </row>
    <row r="11" spans="1:8" ht="18" customHeight="1" x14ac:dyDescent="0.2">
      <c r="A11" s="48">
        <v>42847</v>
      </c>
      <c r="B11" s="10" t="s">
        <v>123</v>
      </c>
      <c r="C11" s="14">
        <v>38</v>
      </c>
      <c r="D11" s="15">
        <f t="shared" si="0"/>
        <v>38.011000000000003</v>
      </c>
      <c r="E11" s="23">
        <f t="shared" si="2"/>
        <v>1</v>
      </c>
      <c r="F11" s="29">
        <v>18</v>
      </c>
      <c r="G11" s="26">
        <f t="shared" si="1"/>
        <v>18.010999999999999</v>
      </c>
      <c r="H11" s="16">
        <f t="shared" si="3"/>
        <v>2</v>
      </c>
    </row>
    <row r="12" spans="1:8" ht="18" customHeight="1" x14ac:dyDescent="0.2">
      <c r="A12" s="48">
        <v>42875</v>
      </c>
      <c r="B12" s="10" t="s">
        <v>111</v>
      </c>
      <c r="C12" s="14">
        <v>26</v>
      </c>
      <c r="D12" s="15">
        <f t="shared" si="0"/>
        <v>26.012</v>
      </c>
      <c r="E12" s="23">
        <f t="shared" si="2"/>
        <v>10</v>
      </c>
      <c r="F12" s="29">
        <v>10</v>
      </c>
      <c r="G12" s="26">
        <f t="shared" si="1"/>
        <v>10.012</v>
      </c>
      <c r="H12" s="16">
        <f t="shared" si="3"/>
        <v>10</v>
      </c>
    </row>
    <row r="13" spans="1:8" ht="18" customHeight="1" x14ac:dyDescent="0.2">
      <c r="A13" s="48">
        <v>42896</v>
      </c>
      <c r="B13" s="10" t="s">
        <v>188</v>
      </c>
      <c r="C13" s="14">
        <v>28</v>
      </c>
      <c r="D13" s="15">
        <f t="shared" si="0"/>
        <v>28.013000000000002</v>
      </c>
      <c r="E13" s="23">
        <f t="shared" si="2"/>
        <v>9</v>
      </c>
      <c r="F13" s="29">
        <v>14</v>
      </c>
      <c r="G13" s="26">
        <f t="shared" si="1"/>
        <v>14.013</v>
      </c>
      <c r="H13" s="16">
        <f t="shared" si="3"/>
        <v>7</v>
      </c>
    </row>
    <row r="14" spans="1:8" ht="18" customHeight="1" x14ac:dyDescent="0.2">
      <c r="A14" s="48">
        <v>42903</v>
      </c>
      <c r="B14" s="10" t="s">
        <v>102</v>
      </c>
      <c r="C14" s="14">
        <v>28</v>
      </c>
      <c r="D14" s="15">
        <f t="shared" ref="D14:D17" si="4">C14+ROW(C14)/1000</f>
        <v>28.013999999999999</v>
      </c>
      <c r="E14" s="23">
        <f t="shared" si="2"/>
        <v>8</v>
      </c>
      <c r="F14" s="29">
        <v>13</v>
      </c>
      <c r="G14" s="26">
        <f t="shared" si="1"/>
        <v>13.013999999999999</v>
      </c>
      <c r="H14" s="16">
        <f t="shared" si="3"/>
        <v>8</v>
      </c>
    </row>
    <row r="15" spans="1:8" ht="18" customHeight="1" x14ac:dyDescent="0.2">
      <c r="A15" s="48">
        <v>42916</v>
      </c>
      <c r="B15" s="10" t="s">
        <v>102</v>
      </c>
      <c r="C15" s="14">
        <v>30</v>
      </c>
      <c r="D15" s="15">
        <f t="shared" si="4"/>
        <v>30.015000000000001</v>
      </c>
      <c r="E15" s="23">
        <f t="shared" si="2"/>
        <v>6</v>
      </c>
      <c r="F15" s="29">
        <v>14</v>
      </c>
      <c r="G15" s="26">
        <f t="shared" si="1"/>
        <v>14.015000000000001</v>
      </c>
      <c r="H15" s="16">
        <f t="shared" si="3"/>
        <v>6</v>
      </c>
    </row>
    <row r="16" spans="1:8" ht="18" customHeight="1" x14ac:dyDescent="0.2">
      <c r="A16" s="48"/>
      <c r="B16" s="10"/>
      <c r="C16" s="14"/>
      <c r="D16" s="15">
        <f t="shared" si="4"/>
        <v>1.6E-2</v>
      </c>
      <c r="E16" s="23">
        <f t="shared" si="2"/>
        <v>25</v>
      </c>
      <c r="F16" s="29"/>
      <c r="G16" s="26">
        <f t="shared" si="1"/>
        <v>1.6E-2</v>
      </c>
      <c r="H16" s="16">
        <f t="shared" si="3"/>
        <v>25</v>
      </c>
    </row>
    <row r="17" spans="1:10" ht="18" customHeight="1" x14ac:dyDescent="0.2">
      <c r="A17" s="48"/>
      <c r="B17" s="10"/>
      <c r="C17" s="14"/>
      <c r="D17" s="15">
        <f t="shared" si="4"/>
        <v>1.7000000000000001E-2</v>
      </c>
      <c r="E17" s="23">
        <f t="shared" si="2"/>
        <v>24</v>
      </c>
      <c r="F17" s="29"/>
      <c r="G17" s="26">
        <f t="shared" si="1"/>
        <v>1.7000000000000001E-2</v>
      </c>
      <c r="H17" s="16">
        <f t="shared" si="3"/>
        <v>24</v>
      </c>
    </row>
    <row r="18" spans="1:10" ht="18" customHeight="1" x14ac:dyDescent="0.2">
      <c r="A18" s="48"/>
      <c r="B18" s="10"/>
      <c r="C18" s="14"/>
      <c r="D18" s="15">
        <f t="shared" ref="D18:D28" si="5">C18+ROW(C18)/1000</f>
        <v>1.7999999999999999E-2</v>
      </c>
      <c r="E18" s="23">
        <f t="shared" si="2"/>
        <v>23</v>
      </c>
      <c r="F18" s="29"/>
      <c r="G18" s="26">
        <f t="shared" si="1"/>
        <v>1.7999999999999999E-2</v>
      </c>
      <c r="H18" s="16">
        <f t="shared" si="3"/>
        <v>23</v>
      </c>
    </row>
    <row r="19" spans="1:10" ht="18" customHeight="1" x14ac:dyDescent="0.2">
      <c r="A19" s="48"/>
      <c r="B19" s="10"/>
      <c r="C19" s="14"/>
      <c r="D19" s="15">
        <f t="shared" si="5"/>
        <v>1.9E-2</v>
      </c>
      <c r="E19" s="23">
        <f t="shared" si="2"/>
        <v>22</v>
      </c>
      <c r="F19" s="29"/>
      <c r="G19" s="26">
        <f t="shared" si="1"/>
        <v>1.9E-2</v>
      </c>
      <c r="H19" s="16">
        <f t="shared" si="3"/>
        <v>22</v>
      </c>
      <c r="J19" s="17"/>
    </row>
    <row r="20" spans="1:10" ht="18" customHeight="1" x14ac:dyDescent="0.2">
      <c r="A20" s="48"/>
      <c r="B20" s="10"/>
      <c r="C20" s="14"/>
      <c r="D20" s="15">
        <f t="shared" si="5"/>
        <v>0.02</v>
      </c>
      <c r="E20" s="23">
        <f t="shared" si="2"/>
        <v>21</v>
      </c>
      <c r="F20" s="29"/>
      <c r="G20" s="26">
        <f t="shared" si="1"/>
        <v>0.02</v>
      </c>
      <c r="H20" s="16">
        <f t="shared" si="3"/>
        <v>21</v>
      </c>
      <c r="J20" s="17"/>
    </row>
    <row r="21" spans="1:10" ht="18" customHeight="1" x14ac:dyDescent="0.2">
      <c r="A21" s="48"/>
      <c r="B21" s="10"/>
      <c r="C21" s="14"/>
      <c r="D21" s="15">
        <f t="shared" si="5"/>
        <v>2.1000000000000001E-2</v>
      </c>
      <c r="E21" s="23">
        <f t="shared" si="2"/>
        <v>20</v>
      </c>
      <c r="F21" s="29"/>
      <c r="G21" s="26">
        <f t="shared" si="1"/>
        <v>2.1000000000000001E-2</v>
      </c>
      <c r="H21" s="16">
        <f t="shared" si="3"/>
        <v>20</v>
      </c>
    </row>
    <row r="22" spans="1:10" ht="18" customHeight="1" x14ac:dyDescent="0.2">
      <c r="A22" s="48"/>
      <c r="B22" s="10"/>
      <c r="C22" s="14"/>
      <c r="D22" s="15">
        <f t="shared" si="5"/>
        <v>2.1999999999999999E-2</v>
      </c>
      <c r="E22" s="23">
        <f t="shared" si="2"/>
        <v>19</v>
      </c>
      <c r="F22" s="29"/>
      <c r="G22" s="26">
        <f t="shared" si="1"/>
        <v>2.1999999999999999E-2</v>
      </c>
      <c r="H22" s="16">
        <f t="shared" si="3"/>
        <v>19</v>
      </c>
    </row>
    <row r="23" spans="1:10" ht="18" customHeight="1" x14ac:dyDescent="0.2">
      <c r="A23" s="48"/>
      <c r="B23" s="10"/>
      <c r="C23" s="14"/>
      <c r="D23" s="15">
        <f t="shared" si="5"/>
        <v>2.3E-2</v>
      </c>
      <c r="E23" s="23">
        <f t="shared" si="2"/>
        <v>18</v>
      </c>
      <c r="F23" s="29"/>
      <c r="G23" s="26">
        <f t="shared" si="1"/>
        <v>2.3E-2</v>
      </c>
      <c r="H23" s="16">
        <f t="shared" si="3"/>
        <v>18</v>
      </c>
    </row>
    <row r="24" spans="1:10" ht="18" customHeight="1" x14ac:dyDescent="0.2">
      <c r="A24" s="48"/>
      <c r="B24" s="10"/>
      <c r="C24" s="14"/>
      <c r="D24" s="15">
        <f t="shared" si="5"/>
        <v>2.4E-2</v>
      </c>
      <c r="E24" s="23">
        <f t="shared" si="2"/>
        <v>17</v>
      </c>
      <c r="F24" s="29"/>
      <c r="G24" s="26">
        <f t="shared" si="1"/>
        <v>2.4E-2</v>
      </c>
      <c r="H24" s="16">
        <f t="shared" si="3"/>
        <v>17</v>
      </c>
    </row>
    <row r="25" spans="1:10" ht="18" customHeight="1" x14ac:dyDescent="0.2">
      <c r="A25" s="48"/>
      <c r="B25" s="10"/>
      <c r="C25" s="14"/>
      <c r="D25" s="15">
        <f t="shared" si="5"/>
        <v>2.5000000000000001E-2</v>
      </c>
      <c r="E25" s="23">
        <f t="shared" si="2"/>
        <v>16</v>
      </c>
      <c r="F25" s="29"/>
      <c r="G25" s="26">
        <f t="shared" si="1"/>
        <v>2.5000000000000001E-2</v>
      </c>
      <c r="H25" s="16">
        <f t="shared" si="3"/>
        <v>16</v>
      </c>
    </row>
    <row r="26" spans="1:10" ht="18" customHeight="1" x14ac:dyDescent="0.2">
      <c r="A26" s="48"/>
      <c r="B26" s="10"/>
      <c r="C26" s="14"/>
      <c r="D26" s="15">
        <f t="shared" si="5"/>
        <v>2.5999999999999999E-2</v>
      </c>
      <c r="E26" s="23">
        <f t="shared" si="2"/>
        <v>15</v>
      </c>
      <c r="F26" s="29"/>
      <c r="G26" s="26">
        <f t="shared" si="1"/>
        <v>2.5999999999999999E-2</v>
      </c>
      <c r="H26" s="16">
        <f t="shared" si="3"/>
        <v>15</v>
      </c>
    </row>
    <row r="27" spans="1:10" ht="18" customHeight="1" x14ac:dyDescent="0.2">
      <c r="A27" s="48"/>
      <c r="B27" s="10"/>
      <c r="C27" s="14"/>
      <c r="D27" s="15">
        <f t="shared" si="5"/>
        <v>2.7E-2</v>
      </c>
      <c r="E27" s="23">
        <f t="shared" si="2"/>
        <v>14</v>
      </c>
      <c r="F27" s="29"/>
      <c r="G27" s="26">
        <f t="shared" si="1"/>
        <v>2.7E-2</v>
      </c>
      <c r="H27" s="16">
        <f t="shared" si="3"/>
        <v>14</v>
      </c>
    </row>
    <row r="28" spans="1:10" ht="18" customHeight="1" thickBot="1" x14ac:dyDescent="0.25">
      <c r="A28" s="49"/>
      <c r="B28" s="18"/>
      <c r="C28" s="19"/>
      <c r="D28" s="20">
        <f t="shared" si="5"/>
        <v>2.8000000000000001E-2</v>
      </c>
      <c r="E28" s="24">
        <f t="shared" si="2"/>
        <v>13</v>
      </c>
      <c r="F28" s="30"/>
      <c r="G28" s="27">
        <f t="shared" si="1"/>
        <v>2.8000000000000001E-2</v>
      </c>
      <c r="H28" s="21">
        <f t="shared" si="3"/>
        <v>13</v>
      </c>
    </row>
    <row r="29" spans="1:10" ht="18" customHeight="1" x14ac:dyDescent="0.2">
      <c r="B29" s="40" t="s">
        <v>54</v>
      </c>
      <c r="C29" s="43">
        <f>SUM(C4:C28)</f>
        <v>352</v>
      </c>
      <c r="F29" s="45">
        <f>SUM(F4:F28)</f>
        <v>160</v>
      </c>
    </row>
    <row r="30" spans="1:10" ht="21.95" customHeight="1" thickBot="1" x14ac:dyDescent="0.3">
      <c r="B30" s="41" t="s">
        <v>55</v>
      </c>
      <c r="C30" s="44">
        <f>INDEX(C4:C28,MATCH(1,E4:E28,0))+INDEX(C4:C28,MATCH(2,E4:E28,0))+INDEX(C4:C28,MATCH(3,E4:E28,0))+INDEX(C4:C28,MATCH(4,E4:E28,0))+INDEX(C4:C28,MATCH(5,E4:E28,0))</f>
        <v>174</v>
      </c>
      <c r="D30" s="42"/>
      <c r="E30" s="42"/>
      <c r="F30" s="46">
        <f>INDEX(F4:F28,MATCH(1,H4:H28,0))+INDEX(F4:F28,MATCH(2,H4:H28,0))+INDEX(F4:F28,MATCH(3,H4:H28,0))+INDEX(F4:F28,MATCH(4,H4:H28,0))+INDEX(F4:F28,MATCH(5,H4:H28,0))</f>
        <v>85</v>
      </c>
    </row>
  </sheetData>
  <sheetProtection sheet="1" objects="1" scenarios="1" selectLockedCells="1" sort="0" autoFilter="0"/>
  <autoFilter ref="A3:H3">
    <sortState ref="A6:H30">
      <sortCondition ref="A5:A30"/>
    </sortState>
  </autoFilter>
  <conditionalFormatting sqref="C4:C28">
    <cfRule type="cellIs" dxfId="37" priority="1" operator="greaterThan">
      <formula>36</formula>
    </cfRule>
  </conditionalFormatting>
  <pageMargins left="0.78740157499999996" right="0.78740157499999996" top="0.984251969" bottom="0.984251969" header="0.4921259845" footer="0.4921259845"/>
  <pageSetup paperSize="9"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6" enableFormatConditionsCalculation="0"/>
  <dimension ref="A1:J30"/>
  <sheetViews>
    <sheetView workbookViewId="0">
      <selection activeCell="F1" sqref="F1"/>
    </sheetView>
  </sheetViews>
  <sheetFormatPr baseColWidth="10" defaultColWidth="10.85546875" defaultRowHeight="15" x14ac:dyDescent="0.2"/>
  <cols>
    <col min="1" max="1" width="26.7109375" style="7" customWidth="1"/>
    <col min="2" max="2" width="24.28515625" style="7" customWidth="1"/>
    <col min="3" max="3" width="10.85546875" style="7"/>
    <col min="4" max="4" width="11.42578125" style="8" hidden="1" customWidth="1"/>
    <col min="5" max="5" width="10.85546875" style="8" hidden="1" customWidth="1"/>
    <col min="6" max="6" width="10.85546875" style="7"/>
    <col min="7" max="7" width="11.42578125" style="8" hidden="1" customWidth="1"/>
    <col min="8" max="8" width="10.85546875" style="8" hidden="1" customWidth="1"/>
    <col min="9" max="16384" width="10.85546875" style="7"/>
  </cols>
  <sheetData>
    <row r="1" spans="1:8" ht="18" customHeight="1" thickBot="1" x14ac:dyDescent="0.25">
      <c r="A1" s="31" t="s">
        <v>35</v>
      </c>
      <c r="B1" s="32" t="s">
        <v>64</v>
      </c>
      <c r="C1" s="8"/>
      <c r="F1" s="55" t="str">
        <f>HYPERLINK("#Adhérents!A1","Retour")</f>
        <v>Retour</v>
      </c>
    </row>
    <row r="2" spans="1:8" ht="18" customHeight="1" thickBot="1" x14ac:dyDescent="0.25">
      <c r="E2" s="9"/>
    </row>
    <row r="3" spans="1:8" ht="18" customHeight="1" thickBot="1" x14ac:dyDescent="0.25">
      <c r="A3" s="33" t="s">
        <v>48</v>
      </c>
      <c r="B3" s="34" t="s">
        <v>5</v>
      </c>
      <c r="C3" s="33" t="s">
        <v>0</v>
      </c>
      <c r="D3" s="35" t="s">
        <v>46</v>
      </c>
      <c r="E3" s="36" t="s">
        <v>49</v>
      </c>
      <c r="F3" s="37" t="s">
        <v>1</v>
      </c>
      <c r="G3" s="38" t="s">
        <v>47</v>
      </c>
      <c r="H3" s="39" t="s">
        <v>50</v>
      </c>
    </row>
    <row r="4" spans="1:8" ht="18" customHeight="1" x14ac:dyDescent="0.2">
      <c r="A4" s="47">
        <v>42636</v>
      </c>
      <c r="B4" s="10" t="s">
        <v>85</v>
      </c>
      <c r="C4" s="11">
        <v>30</v>
      </c>
      <c r="D4" s="12">
        <f t="shared" ref="D4:D13" si="0">C4+ROW(C4)/1000</f>
        <v>30.004000000000001</v>
      </c>
      <c r="E4" s="22">
        <f>RANK(D4,$D$4:$D$28)</f>
        <v>5</v>
      </c>
      <c r="F4" s="28">
        <v>8</v>
      </c>
      <c r="G4" s="25">
        <f t="shared" ref="G4:G28" si="1">F4+ROW(F4)/1000</f>
        <v>8.0039999999999996</v>
      </c>
      <c r="H4" s="13">
        <f>RANK(G4,$G$4:$G$28)</f>
        <v>3</v>
      </c>
    </row>
    <row r="5" spans="1:8" ht="18" customHeight="1" x14ac:dyDescent="0.2">
      <c r="A5" s="48">
        <v>42637</v>
      </c>
      <c r="B5" s="10" t="s">
        <v>86</v>
      </c>
      <c r="C5" s="14">
        <v>38</v>
      </c>
      <c r="D5" s="15">
        <f t="shared" si="0"/>
        <v>38.005000000000003</v>
      </c>
      <c r="E5" s="23">
        <f t="shared" ref="E5:E28" si="2">RANK(D5,$D$4:$D$28)</f>
        <v>1</v>
      </c>
      <c r="F5" s="29">
        <v>10</v>
      </c>
      <c r="G5" s="26">
        <f t="shared" si="1"/>
        <v>10.005000000000001</v>
      </c>
      <c r="H5" s="16">
        <f>RANK(G5,$G$4:$G$28)</f>
        <v>1</v>
      </c>
    </row>
    <row r="6" spans="1:8" ht="18" customHeight="1" x14ac:dyDescent="0.2">
      <c r="A6" s="48">
        <v>42679</v>
      </c>
      <c r="B6" s="10" t="s">
        <v>94</v>
      </c>
      <c r="C6" s="14">
        <v>37</v>
      </c>
      <c r="D6" s="15">
        <f t="shared" si="0"/>
        <v>37.006</v>
      </c>
      <c r="E6" s="23">
        <f t="shared" si="2"/>
        <v>2</v>
      </c>
      <c r="F6" s="29">
        <v>9</v>
      </c>
      <c r="G6" s="26">
        <f t="shared" si="1"/>
        <v>9.0060000000000002</v>
      </c>
      <c r="H6" s="16">
        <f t="shared" ref="H6:H28" si="3">RANK(G6,$G$4:$G$28)</f>
        <v>2</v>
      </c>
    </row>
    <row r="7" spans="1:8" ht="18" customHeight="1" x14ac:dyDescent="0.2">
      <c r="A7" s="48">
        <v>42818</v>
      </c>
      <c r="B7" s="10" t="s">
        <v>115</v>
      </c>
      <c r="C7" s="14">
        <v>26</v>
      </c>
      <c r="D7" s="15">
        <f t="shared" si="0"/>
        <v>26.007000000000001</v>
      </c>
      <c r="E7" s="23">
        <f t="shared" si="2"/>
        <v>7</v>
      </c>
      <c r="F7" s="29">
        <v>6</v>
      </c>
      <c r="G7" s="26">
        <f t="shared" si="1"/>
        <v>6.0069999999999997</v>
      </c>
      <c r="H7" s="16">
        <f t="shared" si="3"/>
        <v>4</v>
      </c>
    </row>
    <row r="8" spans="1:8" ht="18" customHeight="1" x14ac:dyDescent="0.2">
      <c r="A8" s="48">
        <v>42829</v>
      </c>
      <c r="B8" s="10" t="s">
        <v>118</v>
      </c>
      <c r="C8" s="14">
        <v>9</v>
      </c>
      <c r="D8" s="15">
        <f t="shared" si="0"/>
        <v>9.0079999999999991</v>
      </c>
      <c r="E8" s="23">
        <f t="shared" si="2"/>
        <v>9</v>
      </c>
      <c r="F8" s="29">
        <v>3</v>
      </c>
      <c r="G8" s="26">
        <f t="shared" si="1"/>
        <v>3.008</v>
      </c>
      <c r="H8" s="16">
        <f t="shared" si="3"/>
        <v>9</v>
      </c>
    </row>
    <row r="9" spans="1:8" ht="18" customHeight="1" x14ac:dyDescent="0.2">
      <c r="A9" s="48">
        <v>42847</v>
      </c>
      <c r="B9" s="10" t="s">
        <v>123</v>
      </c>
      <c r="C9" s="14">
        <v>31</v>
      </c>
      <c r="D9" s="15">
        <f t="shared" si="0"/>
        <v>31.009</v>
      </c>
      <c r="E9" s="23">
        <f t="shared" si="2"/>
        <v>4</v>
      </c>
      <c r="F9" s="29">
        <v>4</v>
      </c>
      <c r="G9" s="26">
        <f t="shared" si="1"/>
        <v>4.0090000000000003</v>
      </c>
      <c r="H9" s="16">
        <f t="shared" si="3"/>
        <v>7</v>
      </c>
    </row>
    <row r="10" spans="1:8" ht="18" customHeight="1" x14ac:dyDescent="0.2">
      <c r="A10" s="48">
        <v>42886</v>
      </c>
      <c r="B10" s="10" t="s">
        <v>118</v>
      </c>
      <c r="C10" s="14">
        <v>9</v>
      </c>
      <c r="D10" s="15">
        <f>C10+ROW(C10)/1000</f>
        <v>9.01</v>
      </c>
      <c r="E10" s="23">
        <f t="shared" si="2"/>
        <v>8</v>
      </c>
      <c r="F10" s="29">
        <v>3</v>
      </c>
      <c r="G10" s="26">
        <f t="shared" si="1"/>
        <v>3.01</v>
      </c>
      <c r="H10" s="16">
        <f t="shared" si="3"/>
        <v>8</v>
      </c>
    </row>
    <row r="11" spans="1:8" ht="18" customHeight="1" x14ac:dyDescent="0.2">
      <c r="A11" s="48">
        <v>42896</v>
      </c>
      <c r="B11" s="10" t="s">
        <v>188</v>
      </c>
      <c r="C11" s="14">
        <v>31</v>
      </c>
      <c r="D11" s="15">
        <f>C11+ROW(C11)/1000</f>
        <v>31.010999999999999</v>
      </c>
      <c r="E11" s="23">
        <f t="shared" si="2"/>
        <v>3</v>
      </c>
      <c r="F11" s="29">
        <v>5</v>
      </c>
      <c r="G11" s="26">
        <f t="shared" si="1"/>
        <v>5.0110000000000001</v>
      </c>
      <c r="H11" s="16">
        <f t="shared" si="3"/>
        <v>5</v>
      </c>
    </row>
    <row r="12" spans="1:8" ht="18" customHeight="1" x14ac:dyDescent="0.2">
      <c r="A12" s="48">
        <v>42916</v>
      </c>
      <c r="B12" s="10" t="s">
        <v>102</v>
      </c>
      <c r="C12" s="14">
        <v>29</v>
      </c>
      <c r="D12" s="15">
        <f>C12+ROW(C12)/1000</f>
        <v>29.012</v>
      </c>
      <c r="E12" s="23">
        <f t="shared" si="2"/>
        <v>6</v>
      </c>
      <c r="F12" s="29">
        <v>4</v>
      </c>
      <c r="G12" s="26">
        <f t="shared" si="1"/>
        <v>4.0119999999999996</v>
      </c>
      <c r="H12" s="16">
        <f t="shared" si="3"/>
        <v>6</v>
      </c>
    </row>
    <row r="13" spans="1:8" ht="18" customHeight="1" x14ac:dyDescent="0.2">
      <c r="A13" s="48"/>
      <c r="B13" s="10"/>
      <c r="C13" s="14"/>
      <c r="D13" s="15">
        <f t="shared" si="0"/>
        <v>1.2999999999999999E-2</v>
      </c>
      <c r="E13" s="23">
        <f t="shared" si="2"/>
        <v>25</v>
      </c>
      <c r="F13" s="29"/>
      <c r="G13" s="26">
        <f t="shared" si="1"/>
        <v>1.2999999999999999E-2</v>
      </c>
      <c r="H13" s="16">
        <f t="shared" si="3"/>
        <v>25</v>
      </c>
    </row>
    <row r="14" spans="1:8" ht="18" customHeight="1" x14ac:dyDescent="0.2">
      <c r="A14" s="48"/>
      <c r="B14" s="10"/>
      <c r="C14" s="14"/>
      <c r="D14" s="15">
        <f t="shared" ref="D14:D17" si="4">C14+ROW(C14)/1000</f>
        <v>1.4E-2</v>
      </c>
      <c r="E14" s="23">
        <f t="shared" si="2"/>
        <v>24</v>
      </c>
      <c r="F14" s="29"/>
      <c r="G14" s="26">
        <f t="shared" si="1"/>
        <v>1.4E-2</v>
      </c>
      <c r="H14" s="16">
        <f t="shared" si="3"/>
        <v>24</v>
      </c>
    </row>
    <row r="15" spans="1:8" ht="18" customHeight="1" x14ac:dyDescent="0.2">
      <c r="A15" s="48"/>
      <c r="B15" s="10"/>
      <c r="C15" s="14"/>
      <c r="D15" s="15">
        <f t="shared" si="4"/>
        <v>1.4999999999999999E-2</v>
      </c>
      <c r="E15" s="23">
        <f t="shared" si="2"/>
        <v>23</v>
      </c>
      <c r="F15" s="29"/>
      <c r="G15" s="26">
        <f t="shared" si="1"/>
        <v>1.4999999999999999E-2</v>
      </c>
      <c r="H15" s="16">
        <f t="shared" si="3"/>
        <v>23</v>
      </c>
    </row>
    <row r="16" spans="1:8" ht="18" customHeight="1" x14ac:dyDescent="0.2">
      <c r="A16" s="48"/>
      <c r="B16" s="10"/>
      <c r="C16" s="14"/>
      <c r="D16" s="15">
        <f t="shared" si="4"/>
        <v>1.6E-2</v>
      </c>
      <c r="E16" s="23">
        <f t="shared" si="2"/>
        <v>22</v>
      </c>
      <c r="F16" s="29"/>
      <c r="G16" s="26">
        <f t="shared" si="1"/>
        <v>1.6E-2</v>
      </c>
      <c r="H16" s="16">
        <f t="shared" si="3"/>
        <v>22</v>
      </c>
    </row>
    <row r="17" spans="1:10" ht="18" customHeight="1" x14ac:dyDescent="0.2">
      <c r="A17" s="48"/>
      <c r="B17" s="10"/>
      <c r="C17" s="14"/>
      <c r="D17" s="15">
        <f t="shared" si="4"/>
        <v>1.7000000000000001E-2</v>
      </c>
      <c r="E17" s="23">
        <f t="shared" si="2"/>
        <v>21</v>
      </c>
      <c r="F17" s="29"/>
      <c r="G17" s="26">
        <f t="shared" si="1"/>
        <v>1.7000000000000001E-2</v>
      </c>
      <c r="H17" s="16">
        <f t="shared" si="3"/>
        <v>21</v>
      </c>
    </row>
    <row r="18" spans="1:10" ht="18" customHeight="1" x14ac:dyDescent="0.2">
      <c r="A18" s="48"/>
      <c r="B18" s="10"/>
      <c r="C18" s="14"/>
      <c r="D18" s="15">
        <f t="shared" ref="D18:D28" si="5">C18+ROW(C18)/1000</f>
        <v>1.7999999999999999E-2</v>
      </c>
      <c r="E18" s="23">
        <f t="shared" si="2"/>
        <v>20</v>
      </c>
      <c r="F18" s="29"/>
      <c r="G18" s="26">
        <f t="shared" si="1"/>
        <v>1.7999999999999999E-2</v>
      </c>
      <c r="H18" s="16">
        <f t="shared" si="3"/>
        <v>20</v>
      </c>
    </row>
    <row r="19" spans="1:10" ht="18" customHeight="1" x14ac:dyDescent="0.2">
      <c r="A19" s="48"/>
      <c r="B19" s="10"/>
      <c r="C19" s="14"/>
      <c r="D19" s="15">
        <f t="shared" si="5"/>
        <v>1.9E-2</v>
      </c>
      <c r="E19" s="23">
        <f t="shared" si="2"/>
        <v>19</v>
      </c>
      <c r="F19" s="29"/>
      <c r="G19" s="26">
        <f t="shared" si="1"/>
        <v>1.9E-2</v>
      </c>
      <c r="H19" s="16">
        <f t="shared" si="3"/>
        <v>19</v>
      </c>
      <c r="J19" s="17"/>
    </row>
    <row r="20" spans="1:10" ht="18" customHeight="1" x14ac:dyDescent="0.2">
      <c r="A20" s="48"/>
      <c r="B20" s="10"/>
      <c r="C20" s="14"/>
      <c r="D20" s="15">
        <f t="shared" si="5"/>
        <v>0.02</v>
      </c>
      <c r="E20" s="23">
        <f t="shared" si="2"/>
        <v>18</v>
      </c>
      <c r="F20" s="29"/>
      <c r="G20" s="26">
        <f t="shared" si="1"/>
        <v>0.02</v>
      </c>
      <c r="H20" s="16">
        <f t="shared" si="3"/>
        <v>18</v>
      </c>
      <c r="J20" s="17"/>
    </row>
    <row r="21" spans="1:10" ht="18" customHeight="1" x14ac:dyDescent="0.2">
      <c r="A21" s="48"/>
      <c r="B21" s="10"/>
      <c r="C21" s="14"/>
      <c r="D21" s="15">
        <f t="shared" si="5"/>
        <v>2.1000000000000001E-2</v>
      </c>
      <c r="E21" s="23">
        <f t="shared" si="2"/>
        <v>17</v>
      </c>
      <c r="F21" s="29"/>
      <c r="G21" s="26">
        <f t="shared" si="1"/>
        <v>2.1000000000000001E-2</v>
      </c>
      <c r="H21" s="16">
        <f t="shared" si="3"/>
        <v>17</v>
      </c>
    </row>
    <row r="22" spans="1:10" ht="18" customHeight="1" x14ac:dyDescent="0.2">
      <c r="A22" s="48"/>
      <c r="B22" s="10"/>
      <c r="C22" s="14"/>
      <c r="D22" s="15">
        <f t="shared" si="5"/>
        <v>2.1999999999999999E-2</v>
      </c>
      <c r="E22" s="23">
        <f t="shared" si="2"/>
        <v>16</v>
      </c>
      <c r="F22" s="29"/>
      <c r="G22" s="26">
        <f t="shared" si="1"/>
        <v>2.1999999999999999E-2</v>
      </c>
      <c r="H22" s="16">
        <f t="shared" si="3"/>
        <v>16</v>
      </c>
    </row>
    <row r="23" spans="1:10" ht="18" customHeight="1" x14ac:dyDescent="0.2">
      <c r="A23" s="48"/>
      <c r="B23" s="10"/>
      <c r="C23" s="14"/>
      <c r="D23" s="15">
        <f t="shared" si="5"/>
        <v>2.3E-2</v>
      </c>
      <c r="E23" s="23">
        <f t="shared" si="2"/>
        <v>15</v>
      </c>
      <c r="F23" s="29"/>
      <c r="G23" s="26">
        <f t="shared" si="1"/>
        <v>2.3E-2</v>
      </c>
      <c r="H23" s="16">
        <f t="shared" si="3"/>
        <v>15</v>
      </c>
    </row>
    <row r="24" spans="1:10" ht="18" customHeight="1" x14ac:dyDescent="0.2">
      <c r="A24" s="48"/>
      <c r="B24" s="10"/>
      <c r="C24" s="14"/>
      <c r="D24" s="15">
        <f t="shared" si="5"/>
        <v>2.4E-2</v>
      </c>
      <c r="E24" s="23">
        <f t="shared" si="2"/>
        <v>14</v>
      </c>
      <c r="F24" s="29"/>
      <c r="G24" s="26">
        <f t="shared" si="1"/>
        <v>2.4E-2</v>
      </c>
      <c r="H24" s="16">
        <f t="shared" si="3"/>
        <v>14</v>
      </c>
    </row>
    <row r="25" spans="1:10" ht="18" customHeight="1" x14ac:dyDescent="0.2">
      <c r="A25" s="48"/>
      <c r="B25" s="10"/>
      <c r="C25" s="14"/>
      <c r="D25" s="15">
        <f t="shared" si="5"/>
        <v>2.5000000000000001E-2</v>
      </c>
      <c r="E25" s="23">
        <f t="shared" si="2"/>
        <v>13</v>
      </c>
      <c r="F25" s="29"/>
      <c r="G25" s="26">
        <f t="shared" si="1"/>
        <v>2.5000000000000001E-2</v>
      </c>
      <c r="H25" s="16">
        <f t="shared" si="3"/>
        <v>13</v>
      </c>
    </row>
    <row r="26" spans="1:10" ht="18" customHeight="1" x14ac:dyDescent="0.2">
      <c r="A26" s="48"/>
      <c r="B26" s="10"/>
      <c r="C26" s="14"/>
      <c r="D26" s="15">
        <f t="shared" si="5"/>
        <v>2.5999999999999999E-2</v>
      </c>
      <c r="E26" s="23">
        <f t="shared" si="2"/>
        <v>12</v>
      </c>
      <c r="F26" s="29"/>
      <c r="G26" s="26">
        <f t="shared" si="1"/>
        <v>2.5999999999999999E-2</v>
      </c>
      <c r="H26" s="16">
        <f t="shared" si="3"/>
        <v>12</v>
      </c>
    </row>
    <row r="27" spans="1:10" ht="18" customHeight="1" x14ac:dyDescent="0.2">
      <c r="A27" s="48"/>
      <c r="B27" s="10"/>
      <c r="C27" s="14"/>
      <c r="D27" s="15">
        <f t="shared" si="5"/>
        <v>2.7E-2</v>
      </c>
      <c r="E27" s="23">
        <f t="shared" si="2"/>
        <v>11</v>
      </c>
      <c r="F27" s="29"/>
      <c r="G27" s="26">
        <f t="shared" si="1"/>
        <v>2.7E-2</v>
      </c>
      <c r="H27" s="16">
        <f t="shared" si="3"/>
        <v>11</v>
      </c>
    </row>
    <row r="28" spans="1:10" ht="18" customHeight="1" thickBot="1" x14ac:dyDescent="0.25">
      <c r="A28" s="49"/>
      <c r="B28" s="18"/>
      <c r="C28" s="19"/>
      <c r="D28" s="20">
        <f t="shared" si="5"/>
        <v>2.8000000000000001E-2</v>
      </c>
      <c r="E28" s="24">
        <f t="shared" si="2"/>
        <v>10</v>
      </c>
      <c r="F28" s="30"/>
      <c r="G28" s="27">
        <f t="shared" si="1"/>
        <v>2.8000000000000001E-2</v>
      </c>
      <c r="H28" s="21">
        <f t="shared" si="3"/>
        <v>10</v>
      </c>
    </row>
    <row r="29" spans="1:10" ht="18" customHeight="1" x14ac:dyDescent="0.2">
      <c r="B29" s="40" t="s">
        <v>54</v>
      </c>
      <c r="C29" s="43">
        <f>SUM(C4:C28)</f>
        <v>240</v>
      </c>
      <c r="F29" s="45">
        <f>SUM(F4:F28)</f>
        <v>52</v>
      </c>
    </row>
    <row r="30" spans="1:10" ht="21.95" customHeight="1" thickBot="1" x14ac:dyDescent="0.3">
      <c r="B30" s="41" t="s">
        <v>55</v>
      </c>
      <c r="C30" s="44">
        <f>INDEX(C4:C28,MATCH(1,E4:E28,0))+INDEX(C4:C28,MATCH(2,E4:E28,0))+INDEX(C4:C28,MATCH(3,E4:E28,0))+INDEX(C4:C28,MATCH(4,E4:E28,0))+INDEX(C4:C28,MATCH(5,E4:E28,0))</f>
        <v>167</v>
      </c>
      <c r="D30" s="42"/>
      <c r="E30" s="42"/>
      <c r="F30" s="46">
        <f>INDEX(F4:F28,MATCH(1,H4:H28,0))+INDEX(F4:F28,MATCH(2,H4:H28,0))+INDEX(F4:F28,MATCH(3,H4:H28,0))+INDEX(F4:F28,MATCH(4,H4:H28,0))+INDEX(F4:F28,MATCH(5,H4:H28,0))</f>
        <v>38</v>
      </c>
    </row>
  </sheetData>
  <sheetProtection sheet="1" objects="1" scenarios="1" selectLockedCells="1" sort="0" autoFilter="0"/>
  <autoFilter ref="A3:H3">
    <sortState ref="A6:H30">
      <sortCondition ref="A5:A30"/>
    </sortState>
  </autoFilter>
  <conditionalFormatting sqref="C4:C28">
    <cfRule type="cellIs" dxfId="36" priority="1" operator="greaterThan">
      <formula>36</formula>
    </cfRule>
  </conditionalFormatting>
  <pageMargins left="0.78740157499999996" right="0.78740157499999996" top="0.984251969" bottom="0.984251969" header="0.4921259845" footer="0.4921259845"/>
  <pageSetup paperSize="9"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5" enableFormatConditionsCalculation="0"/>
  <dimension ref="A1:J30"/>
  <sheetViews>
    <sheetView workbookViewId="0"/>
  </sheetViews>
  <sheetFormatPr baseColWidth="10" defaultColWidth="10.85546875" defaultRowHeight="15" x14ac:dyDescent="0.2"/>
  <cols>
    <col min="1" max="1" width="26.7109375" style="7" customWidth="1"/>
    <col min="2" max="2" width="24.28515625" style="7" customWidth="1"/>
    <col min="3" max="3" width="10.85546875" style="7"/>
    <col min="4" max="4" width="11.42578125" style="8" hidden="1" customWidth="1"/>
    <col min="5" max="5" width="10.85546875" style="8" hidden="1" customWidth="1"/>
    <col min="6" max="6" width="10.85546875" style="7"/>
    <col min="7" max="7" width="11.42578125" style="8" hidden="1" customWidth="1"/>
    <col min="8" max="8" width="10.85546875" style="8" hidden="1" customWidth="1"/>
    <col min="9" max="16384" width="10.85546875" style="7"/>
  </cols>
  <sheetData>
    <row r="1" spans="1:9" ht="18" customHeight="1" thickBot="1" x14ac:dyDescent="0.25">
      <c r="A1" s="31" t="s">
        <v>52</v>
      </c>
      <c r="B1" s="32" t="s">
        <v>7</v>
      </c>
      <c r="C1" s="8"/>
      <c r="F1" s="52" t="str">
        <f>HYPERLINK("#Adhérents!A1","Retour")</f>
        <v>Retour</v>
      </c>
      <c r="I1" s="53"/>
    </row>
    <row r="2" spans="1:9" ht="18" customHeight="1" thickBot="1" x14ac:dyDescent="0.25">
      <c r="E2" s="9"/>
    </row>
    <row r="3" spans="1:9" ht="18" customHeight="1" thickBot="1" x14ac:dyDescent="0.25">
      <c r="A3" s="33" t="s">
        <v>48</v>
      </c>
      <c r="B3" s="34" t="s">
        <v>5</v>
      </c>
      <c r="C3" s="33" t="s">
        <v>0</v>
      </c>
      <c r="D3" s="35" t="s">
        <v>46</v>
      </c>
      <c r="E3" s="36" t="s">
        <v>49</v>
      </c>
      <c r="F3" s="37" t="s">
        <v>1</v>
      </c>
      <c r="G3" s="38" t="s">
        <v>47</v>
      </c>
      <c r="H3" s="39" t="s">
        <v>50</v>
      </c>
    </row>
    <row r="4" spans="1:9" ht="18" customHeight="1" x14ac:dyDescent="0.2">
      <c r="A4" s="47"/>
      <c r="B4" s="10"/>
      <c r="C4" s="11"/>
      <c r="D4" s="12">
        <f t="shared" ref="D4:D13" si="0">C4+ROW(C4)/1000</f>
        <v>4.0000000000000001E-3</v>
      </c>
      <c r="E4" s="22">
        <f>RANK(D4,$D$4:$D$28)</f>
        <v>25</v>
      </c>
      <c r="F4" s="28"/>
      <c r="G4" s="25">
        <f t="shared" ref="G4:G28" si="1">F4+ROW(F4)/1000</f>
        <v>4.0000000000000001E-3</v>
      </c>
      <c r="H4" s="13">
        <f>RANK(G4,$G$4:$G$28)</f>
        <v>25</v>
      </c>
    </row>
    <row r="5" spans="1:9" ht="18" customHeight="1" x14ac:dyDescent="0.2">
      <c r="A5" s="48"/>
      <c r="B5" s="10"/>
      <c r="C5" s="14"/>
      <c r="D5" s="15">
        <f t="shared" si="0"/>
        <v>5.0000000000000001E-3</v>
      </c>
      <c r="E5" s="23">
        <f t="shared" ref="E5:E28" si="2">RANK(D5,$D$4:$D$28)</f>
        <v>24</v>
      </c>
      <c r="F5" s="29"/>
      <c r="G5" s="26">
        <f t="shared" si="1"/>
        <v>5.0000000000000001E-3</v>
      </c>
      <c r="H5" s="16">
        <f>RANK(G5,$G$4:$G$28)</f>
        <v>24</v>
      </c>
    </row>
    <row r="6" spans="1:9" ht="18" customHeight="1" x14ac:dyDescent="0.2">
      <c r="A6" s="48"/>
      <c r="B6" s="10"/>
      <c r="C6" s="14"/>
      <c r="D6" s="15">
        <f t="shared" si="0"/>
        <v>6.0000000000000001E-3</v>
      </c>
      <c r="E6" s="23">
        <f t="shared" si="2"/>
        <v>23</v>
      </c>
      <c r="F6" s="29"/>
      <c r="G6" s="26">
        <f t="shared" si="1"/>
        <v>6.0000000000000001E-3</v>
      </c>
      <c r="H6" s="16">
        <f t="shared" ref="H6:H28" si="3">RANK(G6,$G$4:$G$28)</f>
        <v>23</v>
      </c>
    </row>
    <row r="7" spans="1:9" ht="18" customHeight="1" x14ac:dyDescent="0.2">
      <c r="A7" s="48"/>
      <c r="B7" s="10"/>
      <c r="C7" s="14"/>
      <c r="D7" s="15">
        <f t="shared" si="0"/>
        <v>7.0000000000000001E-3</v>
      </c>
      <c r="E7" s="23">
        <f t="shared" si="2"/>
        <v>22</v>
      </c>
      <c r="F7" s="29"/>
      <c r="G7" s="26">
        <f t="shared" si="1"/>
        <v>7.0000000000000001E-3</v>
      </c>
      <c r="H7" s="16">
        <f t="shared" si="3"/>
        <v>22</v>
      </c>
    </row>
    <row r="8" spans="1:9" ht="18" customHeight="1" x14ac:dyDescent="0.2">
      <c r="A8" s="48"/>
      <c r="B8" s="10"/>
      <c r="C8" s="14"/>
      <c r="D8" s="15">
        <f t="shared" si="0"/>
        <v>8.0000000000000002E-3</v>
      </c>
      <c r="E8" s="23">
        <f t="shared" si="2"/>
        <v>21</v>
      </c>
      <c r="F8" s="29"/>
      <c r="G8" s="26">
        <f t="shared" si="1"/>
        <v>8.0000000000000002E-3</v>
      </c>
      <c r="H8" s="16">
        <f t="shared" si="3"/>
        <v>21</v>
      </c>
    </row>
    <row r="9" spans="1:9" ht="18" customHeight="1" x14ac:dyDescent="0.2">
      <c r="A9" s="48"/>
      <c r="B9" s="10"/>
      <c r="C9" s="14"/>
      <c r="D9" s="15">
        <f t="shared" si="0"/>
        <v>8.9999999999999993E-3</v>
      </c>
      <c r="E9" s="23">
        <f t="shared" si="2"/>
        <v>20</v>
      </c>
      <c r="F9" s="29"/>
      <c r="G9" s="26">
        <f t="shared" si="1"/>
        <v>8.9999999999999993E-3</v>
      </c>
      <c r="H9" s="16">
        <f t="shared" si="3"/>
        <v>20</v>
      </c>
    </row>
    <row r="10" spans="1:9" ht="18" customHeight="1" x14ac:dyDescent="0.2">
      <c r="A10" s="48"/>
      <c r="B10" s="10"/>
      <c r="C10" s="14"/>
      <c r="D10" s="15">
        <f t="shared" si="0"/>
        <v>0.01</v>
      </c>
      <c r="E10" s="23">
        <f t="shared" si="2"/>
        <v>19</v>
      </c>
      <c r="F10" s="29"/>
      <c r="G10" s="26">
        <f t="shared" si="1"/>
        <v>0.01</v>
      </c>
      <c r="H10" s="16">
        <f t="shared" si="3"/>
        <v>19</v>
      </c>
    </row>
    <row r="11" spans="1:9" ht="18" customHeight="1" x14ac:dyDescent="0.2">
      <c r="A11" s="48"/>
      <c r="B11" s="10"/>
      <c r="C11" s="14"/>
      <c r="D11" s="15">
        <f t="shared" si="0"/>
        <v>1.0999999999999999E-2</v>
      </c>
      <c r="E11" s="23">
        <f t="shared" si="2"/>
        <v>18</v>
      </c>
      <c r="F11" s="29"/>
      <c r="G11" s="26">
        <f t="shared" si="1"/>
        <v>1.0999999999999999E-2</v>
      </c>
      <c r="H11" s="16">
        <f t="shared" si="3"/>
        <v>18</v>
      </c>
    </row>
    <row r="12" spans="1:9" ht="18" customHeight="1" x14ac:dyDescent="0.2">
      <c r="A12" s="48"/>
      <c r="B12" s="10"/>
      <c r="C12" s="14"/>
      <c r="D12" s="15">
        <f t="shared" si="0"/>
        <v>1.2E-2</v>
      </c>
      <c r="E12" s="23">
        <f t="shared" si="2"/>
        <v>17</v>
      </c>
      <c r="F12" s="29"/>
      <c r="G12" s="26">
        <f t="shared" si="1"/>
        <v>1.2E-2</v>
      </c>
      <c r="H12" s="16">
        <f t="shared" si="3"/>
        <v>17</v>
      </c>
    </row>
    <row r="13" spans="1:9" ht="18" customHeight="1" x14ac:dyDescent="0.2">
      <c r="A13" s="48"/>
      <c r="B13" s="10"/>
      <c r="C13" s="14"/>
      <c r="D13" s="15">
        <f t="shared" si="0"/>
        <v>1.2999999999999999E-2</v>
      </c>
      <c r="E13" s="23">
        <f t="shared" si="2"/>
        <v>16</v>
      </c>
      <c r="F13" s="29"/>
      <c r="G13" s="26">
        <f t="shared" si="1"/>
        <v>1.2999999999999999E-2</v>
      </c>
      <c r="H13" s="16">
        <f t="shared" si="3"/>
        <v>16</v>
      </c>
    </row>
    <row r="14" spans="1:9" ht="18" customHeight="1" x14ac:dyDescent="0.2">
      <c r="A14" s="48"/>
      <c r="B14" s="10"/>
      <c r="C14" s="14"/>
      <c r="D14" s="15">
        <f t="shared" ref="D14:D17" si="4">C14+ROW(C14)/1000</f>
        <v>1.4E-2</v>
      </c>
      <c r="E14" s="23">
        <f t="shared" si="2"/>
        <v>15</v>
      </c>
      <c r="F14" s="29"/>
      <c r="G14" s="26">
        <f t="shared" si="1"/>
        <v>1.4E-2</v>
      </c>
      <c r="H14" s="16">
        <f t="shared" si="3"/>
        <v>15</v>
      </c>
    </row>
    <row r="15" spans="1:9" ht="18" customHeight="1" x14ac:dyDescent="0.2">
      <c r="A15" s="48"/>
      <c r="B15" s="10"/>
      <c r="C15" s="14"/>
      <c r="D15" s="15">
        <f t="shared" si="4"/>
        <v>1.4999999999999999E-2</v>
      </c>
      <c r="E15" s="23">
        <f t="shared" si="2"/>
        <v>14</v>
      </c>
      <c r="F15" s="29"/>
      <c r="G15" s="26">
        <f t="shared" si="1"/>
        <v>1.4999999999999999E-2</v>
      </c>
      <c r="H15" s="16">
        <f t="shared" si="3"/>
        <v>14</v>
      </c>
    </row>
    <row r="16" spans="1:9" ht="18" customHeight="1" x14ac:dyDescent="0.2">
      <c r="A16" s="48"/>
      <c r="B16" s="10"/>
      <c r="C16" s="14"/>
      <c r="D16" s="15">
        <f t="shared" si="4"/>
        <v>1.6E-2</v>
      </c>
      <c r="E16" s="23">
        <f t="shared" si="2"/>
        <v>13</v>
      </c>
      <c r="F16" s="29"/>
      <c r="G16" s="26">
        <f t="shared" si="1"/>
        <v>1.6E-2</v>
      </c>
      <c r="H16" s="16">
        <f t="shared" si="3"/>
        <v>13</v>
      </c>
    </row>
    <row r="17" spans="1:10" ht="18" customHeight="1" x14ac:dyDescent="0.2">
      <c r="A17" s="48"/>
      <c r="B17" s="10"/>
      <c r="C17" s="14"/>
      <c r="D17" s="15">
        <f t="shared" si="4"/>
        <v>1.7000000000000001E-2</v>
      </c>
      <c r="E17" s="23">
        <f t="shared" si="2"/>
        <v>12</v>
      </c>
      <c r="F17" s="29"/>
      <c r="G17" s="26">
        <f t="shared" si="1"/>
        <v>1.7000000000000001E-2</v>
      </c>
      <c r="H17" s="16">
        <f t="shared" si="3"/>
        <v>12</v>
      </c>
    </row>
    <row r="18" spans="1:10" ht="18" customHeight="1" x14ac:dyDescent="0.2">
      <c r="A18" s="48"/>
      <c r="B18" s="10"/>
      <c r="C18" s="14"/>
      <c r="D18" s="15">
        <f t="shared" ref="D18:D28" si="5">C18+ROW(C18)/1000</f>
        <v>1.7999999999999999E-2</v>
      </c>
      <c r="E18" s="23">
        <f t="shared" si="2"/>
        <v>11</v>
      </c>
      <c r="F18" s="29"/>
      <c r="G18" s="26">
        <f t="shared" si="1"/>
        <v>1.7999999999999999E-2</v>
      </c>
      <c r="H18" s="16">
        <f t="shared" si="3"/>
        <v>11</v>
      </c>
    </row>
    <row r="19" spans="1:10" ht="18" customHeight="1" x14ac:dyDescent="0.2">
      <c r="A19" s="48"/>
      <c r="B19" s="10"/>
      <c r="C19" s="14"/>
      <c r="D19" s="15">
        <f t="shared" si="5"/>
        <v>1.9E-2</v>
      </c>
      <c r="E19" s="23">
        <f t="shared" si="2"/>
        <v>10</v>
      </c>
      <c r="F19" s="29"/>
      <c r="G19" s="26">
        <f t="shared" si="1"/>
        <v>1.9E-2</v>
      </c>
      <c r="H19" s="16">
        <f t="shared" si="3"/>
        <v>10</v>
      </c>
      <c r="J19" s="17"/>
    </row>
    <row r="20" spans="1:10" ht="18" customHeight="1" x14ac:dyDescent="0.2">
      <c r="A20" s="48"/>
      <c r="B20" s="10"/>
      <c r="C20" s="14"/>
      <c r="D20" s="15">
        <f t="shared" si="5"/>
        <v>0.02</v>
      </c>
      <c r="E20" s="23">
        <f t="shared" si="2"/>
        <v>9</v>
      </c>
      <c r="F20" s="29"/>
      <c r="G20" s="26">
        <f t="shared" si="1"/>
        <v>0.02</v>
      </c>
      <c r="H20" s="16">
        <f t="shared" si="3"/>
        <v>9</v>
      </c>
      <c r="J20" s="17"/>
    </row>
    <row r="21" spans="1:10" ht="18" customHeight="1" x14ac:dyDescent="0.2">
      <c r="A21" s="48"/>
      <c r="B21" s="10"/>
      <c r="C21" s="14"/>
      <c r="D21" s="15">
        <f t="shared" si="5"/>
        <v>2.1000000000000001E-2</v>
      </c>
      <c r="E21" s="23">
        <f t="shared" si="2"/>
        <v>8</v>
      </c>
      <c r="F21" s="29"/>
      <c r="G21" s="26">
        <f t="shared" si="1"/>
        <v>2.1000000000000001E-2</v>
      </c>
      <c r="H21" s="16">
        <f t="shared" si="3"/>
        <v>8</v>
      </c>
    </row>
    <row r="22" spans="1:10" ht="18" customHeight="1" x14ac:dyDescent="0.2">
      <c r="A22" s="48"/>
      <c r="B22" s="10"/>
      <c r="C22" s="14"/>
      <c r="D22" s="15">
        <f t="shared" si="5"/>
        <v>2.1999999999999999E-2</v>
      </c>
      <c r="E22" s="23">
        <f t="shared" si="2"/>
        <v>7</v>
      </c>
      <c r="F22" s="29"/>
      <c r="G22" s="26">
        <f t="shared" si="1"/>
        <v>2.1999999999999999E-2</v>
      </c>
      <c r="H22" s="16">
        <f t="shared" si="3"/>
        <v>7</v>
      </c>
    </row>
    <row r="23" spans="1:10" ht="18" customHeight="1" x14ac:dyDescent="0.2">
      <c r="A23" s="48"/>
      <c r="B23" s="10"/>
      <c r="C23" s="14"/>
      <c r="D23" s="15">
        <f t="shared" si="5"/>
        <v>2.3E-2</v>
      </c>
      <c r="E23" s="23">
        <f t="shared" si="2"/>
        <v>6</v>
      </c>
      <c r="F23" s="29"/>
      <c r="G23" s="26">
        <f t="shared" si="1"/>
        <v>2.3E-2</v>
      </c>
      <c r="H23" s="16">
        <f t="shared" si="3"/>
        <v>6</v>
      </c>
    </row>
    <row r="24" spans="1:10" ht="18" customHeight="1" x14ac:dyDescent="0.2">
      <c r="A24" s="48"/>
      <c r="B24" s="10"/>
      <c r="C24" s="14"/>
      <c r="D24" s="15">
        <f t="shared" si="5"/>
        <v>2.4E-2</v>
      </c>
      <c r="E24" s="23">
        <f t="shared" si="2"/>
        <v>5</v>
      </c>
      <c r="F24" s="29"/>
      <c r="G24" s="26">
        <f t="shared" si="1"/>
        <v>2.4E-2</v>
      </c>
      <c r="H24" s="16">
        <f t="shared" si="3"/>
        <v>5</v>
      </c>
    </row>
    <row r="25" spans="1:10" ht="18" customHeight="1" x14ac:dyDescent="0.2">
      <c r="A25" s="48"/>
      <c r="B25" s="10"/>
      <c r="C25" s="14"/>
      <c r="D25" s="15">
        <f t="shared" si="5"/>
        <v>2.5000000000000001E-2</v>
      </c>
      <c r="E25" s="23">
        <f t="shared" si="2"/>
        <v>4</v>
      </c>
      <c r="F25" s="29"/>
      <c r="G25" s="26">
        <f t="shared" si="1"/>
        <v>2.5000000000000001E-2</v>
      </c>
      <c r="H25" s="16">
        <f t="shared" si="3"/>
        <v>4</v>
      </c>
    </row>
    <row r="26" spans="1:10" ht="18" customHeight="1" x14ac:dyDescent="0.2">
      <c r="A26" s="48"/>
      <c r="B26" s="10"/>
      <c r="C26" s="14"/>
      <c r="D26" s="15">
        <f t="shared" si="5"/>
        <v>2.5999999999999999E-2</v>
      </c>
      <c r="E26" s="23">
        <f t="shared" si="2"/>
        <v>3</v>
      </c>
      <c r="F26" s="29"/>
      <c r="G26" s="26">
        <f t="shared" si="1"/>
        <v>2.5999999999999999E-2</v>
      </c>
      <c r="H26" s="16">
        <f t="shared" si="3"/>
        <v>3</v>
      </c>
    </row>
    <row r="27" spans="1:10" ht="18" customHeight="1" x14ac:dyDescent="0.2">
      <c r="A27" s="48"/>
      <c r="B27" s="10"/>
      <c r="C27" s="14"/>
      <c r="D27" s="15">
        <f t="shared" si="5"/>
        <v>2.7E-2</v>
      </c>
      <c r="E27" s="23">
        <f t="shared" si="2"/>
        <v>2</v>
      </c>
      <c r="F27" s="29"/>
      <c r="G27" s="26">
        <f t="shared" si="1"/>
        <v>2.7E-2</v>
      </c>
      <c r="H27" s="16">
        <f t="shared" si="3"/>
        <v>2</v>
      </c>
    </row>
    <row r="28" spans="1:10" ht="18" customHeight="1" thickBot="1" x14ac:dyDescent="0.25">
      <c r="A28" s="49"/>
      <c r="B28" s="18"/>
      <c r="C28" s="19"/>
      <c r="D28" s="20">
        <f t="shared" si="5"/>
        <v>2.8000000000000001E-2</v>
      </c>
      <c r="E28" s="24">
        <f t="shared" si="2"/>
        <v>1</v>
      </c>
      <c r="F28" s="30"/>
      <c r="G28" s="27">
        <f t="shared" si="1"/>
        <v>2.8000000000000001E-2</v>
      </c>
      <c r="H28" s="21">
        <f t="shared" si="3"/>
        <v>1</v>
      </c>
    </row>
    <row r="29" spans="1:10" ht="18" customHeight="1" x14ac:dyDescent="0.2">
      <c r="B29" s="40" t="s">
        <v>54</v>
      </c>
      <c r="C29" s="43">
        <f>SUM(C4:C28)</f>
        <v>0</v>
      </c>
      <c r="F29" s="45">
        <f>SUM(F4:F28)</f>
        <v>0</v>
      </c>
    </row>
    <row r="30" spans="1:10" ht="21.95" customHeight="1" thickBot="1" x14ac:dyDescent="0.3">
      <c r="B30" s="41" t="s">
        <v>55</v>
      </c>
      <c r="C30" s="44">
        <f>INDEX(C4:C28,MATCH(1,E4:E28,0))+INDEX(C4:C28,MATCH(2,E4:E28,0))+INDEX(C4:C28,MATCH(3,E4:E28,0))+INDEX(C4:C28,MATCH(4,E4:E28,0))+INDEX(C4:C28,MATCH(5,E4:E28,0))</f>
        <v>0</v>
      </c>
      <c r="D30" s="42"/>
      <c r="E30" s="42"/>
      <c r="F30" s="46">
        <f>INDEX(F4:F28,MATCH(1,H4:H28,0))+INDEX(F4:F28,MATCH(2,H4:H28,0))+INDEX(F4:F28,MATCH(3,H4:H28,0))+INDEX(F4:F28,MATCH(4,H4:H28,0))+INDEX(F4:F28,MATCH(5,H4:H28,0))</f>
        <v>0</v>
      </c>
    </row>
  </sheetData>
  <sheetProtection sheet="1" objects="1" scenarios="1" selectLockedCells="1" sort="0" autoFilter="0"/>
  <autoFilter ref="A3:H3">
    <sortState ref="A6:H30">
      <sortCondition ref="A5:A30"/>
    </sortState>
  </autoFilter>
  <conditionalFormatting sqref="C4:C28">
    <cfRule type="cellIs" dxfId="63" priority="1" operator="greaterThan">
      <formula>36</formula>
    </cfRule>
  </conditionalFormatting>
  <pageMargins left="0.78740157499999996" right="0.78740157499999996" top="0.984251969" bottom="0.984251969" header="0.4921259845" footer="0.4921259845"/>
  <pageSetup paperSize="9"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0" enableFormatConditionsCalculation="0"/>
  <dimension ref="A1:J30"/>
  <sheetViews>
    <sheetView workbookViewId="0">
      <selection activeCell="F1" sqref="F1"/>
    </sheetView>
  </sheetViews>
  <sheetFormatPr baseColWidth="10" defaultColWidth="10.85546875" defaultRowHeight="15" x14ac:dyDescent="0.2"/>
  <cols>
    <col min="1" max="1" width="26.7109375" style="7" customWidth="1"/>
    <col min="2" max="2" width="24.28515625" style="7" customWidth="1"/>
    <col min="3" max="3" width="10.85546875" style="7"/>
    <col min="4" max="4" width="11.42578125" style="8" hidden="1" customWidth="1"/>
    <col min="5" max="5" width="10.85546875" style="8" hidden="1" customWidth="1"/>
    <col min="6" max="6" width="10.85546875" style="7"/>
    <col min="7" max="7" width="11.42578125" style="8" hidden="1" customWidth="1"/>
    <col min="8" max="8" width="10.85546875" style="8" hidden="1" customWidth="1"/>
    <col min="9" max="16384" width="10.85546875" style="7"/>
  </cols>
  <sheetData>
    <row r="1" spans="1:8" ht="18" customHeight="1" thickBot="1" x14ac:dyDescent="0.25">
      <c r="A1" s="31" t="s">
        <v>15</v>
      </c>
      <c r="B1" s="32" t="s">
        <v>59</v>
      </c>
      <c r="C1" s="8"/>
      <c r="F1" s="55" t="str">
        <f>HYPERLINK("#Adhérents!A1","Retour")</f>
        <v>Retour</v>
      </c>
    </row>
    <row r="2" spans="1:8" ht="18" customHeight="1" thickBot="1" x14ac:dyDescent="0.25">
      <c r="E2" s="9"/>
    </row>
    <row r="3" spans="1:8" ht="18" customHeight="1" thickBot="1" x14ac:dyDescent="0.25">
      <c r="A3" s="33" t="s">
        <v>48</v>
      </c>
      <c r="B3" s="34" t="s">
        <v>5</v>
      </c>
      <c r="C3" s="33" t="s">
        <v>0</v>
      </c>
      <c r="D3" s="35" t="s">
        <v>46</v>
      </c>
      <c r="E3" s="36" t="s">
        <v>49</v>
      </c>
      <c r="F3" s="37" t="s">
        <v>1</v>
      </c>
      <c r="G3" s="38" t="s">
        <v>47</v>
      </c>
      <c r="H3" s="39" t="s">
        <v>50</v>
      </c>
    </row>
    <row r="4" spans="1:8" ht="18" customHeight="1" x14ac:dyDescent="0.2">
      <c r="A4" s="47">
        <v>42636</v>
      </c>
      <c r="B4" s="10" t="s">
        <v>85</v>
      </c>
      <c r="C4" s="11">
        <v>28</v>
      </c>
      <c r="D4" s="12">
        <f t="shared" ref="D4:D13" si="0">C4+ROW(C4)/1000</f>
        <v>28.004000000000001</v>
      </c>
      <c r="E4" s="22">
        <f>RANK(D4,$D$4:$D$28)</f>
        <v>6</v>
      </c>
      <c r="F4" s="28">
        <v>13</v>
      </c>
      <c r="G4" s="25">
        <f t="shared" ref="G4:G28" si="1">F4+ROW(F4)/1000</f>
        <v>13.004</v>
      </c>
      <c r="H4" s="13">
        <f>RANK(G4,$G$4:$G$28)</f>
        <v>5</v>
      </c>
    </row>
    <row r="5" spans="1:8" ht="18" customHeight="1" x14ac:dyDescent="0.2">
      <c r="A5" s="48">
        <v>42637</v>
      </c>
      <c r="B5" s="10" t="s">
        <v>86</v>
      </c>
      <c r="C5" s="14">
        <v>33</v>
      </c>
      <c r="D5" s="15">
        <f t="shared" si="0"/>
        <v>33.005000000000003</v>
      </c>
      <c r="E5" s="23">
        <f t="shared" ref="E5:E28" si="2">RANK(D5,$D$4:$D$28)</f>
        <v>3</v>
      </c>
      <c r="F5" s="29">
        <v>16</v>
      </c>
      <c r="G5" s="26">
        <f t="shared" si="1"/>
        <v>16.004999999999999</v>
      </c>
      <c r="H5" s="16">
        <f>RANK(G5,$G$4:$G$28)</f>
        <v>4</v>
      </c>
    </row>
    <row r="6" spans="1:8" ht="18" customHeight="1" x14ac:dyDescent="0.2">
      <c r="A6" s="48">
        <v>42679</v>
      </c>
      <c r="B6" s="10" t="s">
        <v>94</v>
      </c>
      <c r="C6" s="14">
        <v>35</v>
      </c>
      <c r="D6" s="15">
        <f t="shared" si="0"/>
        <v>35.006</v>
      </c>
      <c r="E6" s="23">
        <f t="shared" si="2"/>
        <v>2</v>
      </c>
      <c r="F6" s="29">
        <v>16</v>
      </c>
      <c r="G6" s="26">
        <f t="shared" si="1"/>
        <v>16.006</v>
      </c>
      <c r="H6" s="16">
        <f t="shared" ref="H6:H28" si="3">RANK(G6,$G$4:$G$28)</f>
        <v>3</v>
      </c>
    </row>
    <row r="7" spans="1:8" ht="18" customHeight="1" x14ac:dyDescent="0.2">
      <c r="A7" s="48">
        <v>42681</v>
      </c>
      <c r="B7" s="10" t="s">
        <v>95</v>
      </c>
      <c r="C7" s="14">
        <v>18</v>
      </c>
      <c r="D7" s="15">
        <f t="shared" si="0"/>
        <v>18.007000000000001</v>
      </c>
      <c r="E7" s="23">
        <f t="shared" si="2"/>
        <v>7</v>
      </c>
      <c r="F7" s="29">
        <v>6</v>
      </c>
      <c r="G7" s="26">
        <f t="shared" si="1"/>
        <v>6.0069999999999997</v>
      </c>
      <c r="H7" s="16">
        <f t="shared" si="3"/>
        <v>7</v>
      </c>
    </row>
    <row r="8" spans="1:8" ht="18" customHeight="1" x14ac:dyDescent="0.2">
      <c r="A8" s="48">
        <v>42818</v>
      </c>
      <c r="B8" s="10" t="s">
        <v>115</v>
      </c>
      <c r="C8" s="14">
        <v>28</v>
      </c>
      <c r="D8" s="15">
        <f t="shared" si="0"/>
        <v>28.007999999999999</v>
      </c>
      <c r="E8" s="23">
        <f t="shared" si="2"/>
        <v>5</v>
      </c>
      <c r="F8" s="29">
        <v>12</v>
      </c>
      <c r="G8" s="26">
        <f t="shared" si="1"/>
        <v>12.007999999999999</v>
      </c>
      <c r="H8" s="16">
        <f t="shared" si="3"/>
        <v>6</v>
      </c>
    </row>
    <row r="9" spans="1:8" ht="18" customHeight="1" x14ac:dyDescent="0.2">
      <c r="A9" s="48">
        <v>42875</v>
      </c>
      <c r="B9" s="10" t="s">
        <v>111</v>
      </c>
      <c r="C9" s="14">
        <v>35</v>
      </c>
      <c r="D9" s="15">
        <f t="shared" si="0"/>
        <v>35.009</v>
      </c>
      <c r="E9" s="23">
        <f t="shared" si="2"/>
        <v>1</v>
      </c>
      <c r="F9" s="29">
        <v>17</v>
      </c>
      <c r="G9" s="26">
        <f t="shared" si="1"/>
        <v>17.009</v>
      </c>
      <c r="H9" s="16">
        <f t="shared" si="3"/>
        <v>2</v>
      </c>
    </row>
    <row r="10" spans="1:8" ht="18" customHeight="1" x14ac:dyDescent="0.2">
      <c r="A10" s="48">
        <v>42903</v>
      </c>
      <c r="B10" s="10" t="s">
        <v>102</v>
      </c>
      <c r="C10" s="14">
        <v>32</v>
      </c>
      <c r="D10" s="15">
        <f t="shared" si="0"/>
        <v>32.01</v>
      </c>
      <c r="E10" s="23">
        <f t="shared" si="2"/>
        <v>4</v>
      </c>
      <c r="F10" s="29">
        <v>17</v>
      </c>
      <c r="G10" s="26">
        <f t="shared" si="1"/>
        <v>17.010000000000002</v>
      </c>
      <c r="H10" s="16">
        <f t="shared" si="3"/>
        <v>1</v>
      </c>
    </row>
    <row r="11" spans="1:8" ht="18" customHeight="1" x14ac:dyDescent="0.2">
      <c r="A11" s="48"/>
      <c r="B11" s="10"/>
      <c r="C11" s="14"/>
      <c r="D11" s="15">
        <f t="shared" si="0"/>
        <v>1.0999999999999999E-2</v>
      </c>
      <c r="E11" s="23">
        <f t="shared" si="2"/>
        <v>25</v>
      </c>
      <c r="F11" s="29"/>
      <c r="G11" s="26">
        <f t="shared" si="1"/>
        <v>1.0999999999999999E-2</v>
      </c>
      <c r="H11" s="16">
        <f t="shared" si="3"/>
        <v>25</v>
      </c>
    </row>
    <row r="12" spans="1:8" ht="18" customHeight="1" x14ac:dyDescent="0.2">
      <c r="A12" s="48"/>
      <c r="B12" s="10"/>
      <c r="C12" s="14"/>
      <c r="D12" s="15">
        <f t="shared" si="0"/>
        <v>1.2E-2</v>
      </c>
      <c r="E12" s="23">
        <f t="shared" si="2"/>
        <v>24</v>
      </c>
      <c r="F12" s="29"/>
      <c r="G12" s="26">
        <f t="shared" si="1"/>
        <v>1.2E-2</v>
      </c>
      <c r="H12" s="16">
        <f t="shared" si="3"/>
        <v>24</v>
      </c>
    </row>
    <row r="13" spans="1:8" ht="18" customHeight="1" x14ac:dyDescent="0.2">
      <c r="A13" s="48"/>
      <c r="B13" s="10"/>
      <c r="C13" s="14"/>
      <c r="D13" s="15">
        <f t="shared" si="0"/>
        <v>1.2999999999999999E-2</v>
      </c>
      <c r="E13" s="23">
        <f t="shared" si="2"/>
        <v>23</v>
      </c>
      <c r="F13" s="29"/>
      <c r="G13" s="26">
        <f t="shared" si="1"/>
        <v>1.2999999999999999E-2</v>
      </c>
      <c r="H13" s="16">
        <f t="shared" si="3"/>
        <v>23</v>
      </c>
    </row>
    <row r="14" spans="1:8" ht="18" customHeight="1" x14ac:dyDescent="0.2">
      <c r="A14" s="48"/>
      <c r="B14" s="10"/>
      <c r="C14" s="14"/>
      <c r="D14" s="15">
        <f t="shared" ref="D14:D17" si="4">C14+ROW(C14)/1000</f>
        <v>1.4E-2</v>
      </c>
      <c r="E14" s="23">
        <f t="shared" si="2"/>
        <v>22</v>
      </c>
      <c r="F14" s="29"/>
      <c r="G14" s="26">
        <f t="shared" si="1"/>
        <v>1.4E-2</v>
      </c>
      <c r="H14" s="16">
        <f t="shared" si="3"/>
        <v>22</v>
      </c>
    </row>
    <row r="15" spans="1:8" ht="18" customHeight="1" x14ac:dyDescent="0.2">
      <c r="A15" s="48"/>
      <c r="B15" s="10"/>
      <c r="C15" s="14"/>
      <c r="D15" s="15">
        <f t="shared" si="4"/>
        <v>1.4999999999999999E-2</v>
      </c>
      <c r="E15" s="23">
        <f t="shared" si="2"/>
        <v>21</v>
      </c>
      <c r="F15" s="29"/>
      <c r="G15" s="26">
        <f t="shared" si="1"/>
        <v>1.4999999999999999E-2</v>
      </c>
      <c r="H15" s="16">
        <f t="shared" si="3"/>
        <v>21</v>
      </c>
    </row>
    <row r="16" spans="1:8" ht="18" customHeight="1" x14ac:dyDescent="0.2">
      <c r="A16" s="48"/>
      <c r="B16" s="10"/>
      <c r="C16" s="14"/>
      <c r="D16" s="15">
        <f t="shared" si="4"/>
        <v>1.6E-2</v>
      </c>
      <c r="E16" s="23">
        <f t="shared" si="2"/>
        <v>20</v>
      </c>
      <c r="F16" s="29"/>
      <c r="G16" s="26">
        <f t="shared" si="1"/>
        <v>1.6E-2</v>
      </c>
      <c r="H16" s="16">
        <f t="shared" si="3"/>
        <v>20</v>
      </c>
    </row>
    <row r="17" spans="1:10" ht="18" customHeight="1" x14ac:dyDescent="0.2">
      <c r="A17" s="48"/>
      <c r="B17" s="10"/>
      <c r="C17" s="14"/>
      <c r="D17" s="15">
        <f t="shared" si="4"/>
        <v>1.7000000000000001E-2</v>
      </c>
      <c r="E17" s="23">
        <f t="shared" si="2"/>
        <v>19</v>
      </c>
      <c r="F17" s="29"/>
      <c r="G17" s="26">
        <f t="shared" si="1"/>
        <v>1.7000000000000001E-2</v>
      </c>
      <c r="H17" s="16">
        <f t="shared" si="3"/>
        <v>19</v>
      </c>
    </row>
    <row r="18" spans="1:10" ht="18" customHeight="1" x14ac:dyDescent="0.2">
      <c r="A18" s="48"/>
      <c r="B18" s="10"/>
      <c r="C18" s="14"/>
      <c r="D18" s="15">
        <f t="shared" ref="D18:D28" si="5">C18+ROW(C18)/1000</f>
        <v>1.7999999999999999E-2</v>
      </c>
      <c r="E18" s="23">
        <f t="shared" si="2"/>
        <v>18</v>
      </c>
      <c r="F18" s="29"/>
      <c r="G18" s="26">
        <f t="shared" si="1"/>
        <v>1.7999999999999999E-2</v>
      </c>
      <c r="H18" s="16">
        <f t="shared" si="3"/>
        <v>18</v>
      </c>
    </row>
    <row r="19" spans="1:10" ht="18" customHeight="1" x14ac:dyDescent="0.2">
      <c r="A19" s="48"/>
      <c r="B19" s="10"/>
      <c r="C19" s="14"/>
      <c r="D19" s="15">
        <f t="shared" si="5"/>
        <v>1.9E-2</v>
      </c>
      <c r="E19" s="23">
        <f t="shared" si="2"/>
        <v>17</v>
      </c>
      <c r="F19" s="29"/>
      <c r="G19" s="26">
        <f t="shared" si="1"/>
        <v>1.9E-2</v>
      </c>
      <c r="H19" s="16">
        <f t="shared" si="3"/>
        <v>17</v>
      </c>
      <c r="J19" s="17"/>
    </row>
    <row r="20" spans="1:10" ht="18" customHeight="1" x14ac:dyDescent="0.2">
      <c r="A20" s="48"/>
      <c r="B20" s="10"/>
      <c r="C20" s="14"/>
      <c r="D20" s="15">
        <f t="shared" si="5"/>
        <v>0.02</v>
      </c>
      <c r="E20" s="23">
        <f t="shared" si="2"/>
        <v>16</v>
      </c>
      <c r="F20" s="29"/>
      <c r="G20" s="26">
        <f t="shared" si="1"/>
        <v>0.02</v>
      </c>
      <c r="H20" s="16">
        <f t="shared" si="3"/>
        <v>16</v>
      </c>
      <c r="J20" s="17"/>
    </row>
    <row r="21" spans="1:10" ht="18" customHeight="1" x14ac:dyDescent="0.2">
      <c r="A21" s="48"/>
      <c r="B21" s="10"/>
      <c r="C21" s="14"/>
      <c r="D21" s="15">
        <f t="shared" si="5"/>
        <v>2.1000000000000001E-2</v>
      </c>
      <c r="E21" s="23">
        <f t="shared" si="2"/>
        <v>15</v>
      </c>
      <c r="F21" s="29"/>
      <c r="G21" s="26">
        <f t="shared" si="1"/>
        <v>2.1000000000000001E-2</v>
      </c>
      <c r="H21" s="16">
        <f t="shared" si="3"/>
        <v>15</v>
      </c>
    </row>
    <row r="22" spans="1:10" ht="18" customHeight="1" x14ac:dyDescent="0.2">
      <c r="A22" s="48"/>
      <c r="B22" s="10"/>
      <c r="C22" s="14"/>
      <c r="D22" s="15">
        <f t="shared" si="5"/>
        <v>2.1999999999999999E-2</v>
      </c>
      <c r="E22" s="23">
        <f t="shared" si="2"/>
        <v>14</v>
      </c>
      <c r="F22" s="29"/>
      <c r="G22" s="26">
        <f t="shared" si="1"/>
        <v>2.1999999999999999E-2</v>
      </c>
      <c r="H22" s="16">
        <f t="shared" si="3"/>
        <v>14</v>
      </c>
    </row>
    <row r="23" spans="1:10" ht="18" customHeight="1" x14ac:dyDescent="0.2">
      <c r="A23" s="48"/>
      <c r="B23" s="10"/>
      <c r="C23" s="14"/>
      <c r="D23" s="15">
        <f t="shared" si="5"/>
        <v>2.3E-2</v>
      </c>
      <c r="E23" s="23">
        <f t="shared" si="2"/>
        <v>13</v>
      </c>
      <c r="F23" s="29"/>
      <c r="G23" s="26">
        <f t="shared" si="1"/>
        <v>2.3E-2</v>
      </c>
      <c r="H23" s="16">
        <f t="shared" si="3"/>
        <v>13</v>
      </c>
    </row>
    <row r="24" spans="1:10" ht="18" customHeight="1" x14ac:dyDescent="0.2">
      <c r="A24" s="48"/>
      <c r="B24" s="10"/>
      <c r="C24" s="14"/>
      <c r="D24" s="15">
        <f t="shared" si="5"/>
        <v>2.4E-2</v>
      </c>
      <c r="E24" s="23">
        <f t="shared" si="2"/>
        <v>12</v>
      </c>
      <c r="F24" s="29"/>
      <c r="G24" s="26">
        <f t="shared" si="1"/>
        <v>2.4E-2</v>
      </c>
      <c r="H24" s="16">
        <f t="shared" si="3"/>
        <v>12</v>
      </c>
    </row>
    <row r="25" spans="1:10" ht="18" customHeight="1" x14ac:dyDescent="0.2">
      <c r="A25" s="48"/>
      <c r="B25" s="10"/>
      <c r="C25" s="14"/>
      <c r="D25" s="15">
        <f t="shared" si="5"/>
        <v>2.5000000000000001E-2</v>
      </c>
      <c r="E25" s="23">
        <f t="shared" si="2"/>
        <v>11</v>
      </c>
      <c r="F25" s="29"/>
      <c r="G25" s="26">
        <f t="shared" si="1"/>
        <v>2.5000000000000001E-2</v>
      </c>
      <c r="H25" s="16">
        <f t="shared" si="3"/>
        <v>11</v>
      </c>
    </row>
    <row r="26" spans="1:10" ht="18" customHeight="1" x14ac:dyDescent="0.2">
      <c r="A26" s="48"/>
      <c r="B26" s="10"/>
      <c r="C26" s="14"/>
      <c r="D26" s="15">
        <f t="shared" si="5"/>
        <v>2.5999999999999999E-2</v>
      </c>
      <c r="E26" s="23">
        <f t="shared" si="2"/>
        <v>10</v>
      </c>
      <c r="F26" s="29"/>
      <c r="G26" s="26">
        <f t="shared" si="1"/>
        <v>2.5999999999999999E-2</v>
      </c>
      <c r="H26" s="16">
        <f t="shared" si="3"/>
        <v>10</v>
      </c>
    </row>
    <row r="27" spans="1:10" ht="18" customHeight="1" x14ac:dyDescent="0.2">
      <c r="A27" s="48"/>
      <c r="B27" s="10"/>
      <c r="C27" s="14"/>
      <c r="D27" s="15">
        <f t="shared" si="5"/>
        <v>2.7E-2</v>
      </c>
      <c r="E27" s="23">
        <f t="shared" si="2"/>
        <v>9</v>
      </c>
      <c r="F27" s="29"/>
      <c r="G27" s="26">
        <f t="shared" si="1"/>
        <v>2.7E-2</v>
      </c>
      <c r="H27" s="16">
        <f t="shared" si="3"/>
        <v>9</v>
      </c>
    </row>
    <row r="28" spans="1:10" ht="18" customHeight="1" thickBot="1" x14ac:dyDescent="0.25">
      <c r="A28" s="49"/>
      <c r="B28" s="18"/>
      <c r="C28" s="19"/>
      <c r="D28" s="20">
        <f t="shared" si="5"/>
        <v>2.8000000000000001E-2</v>
      </c>
      <c r="E28" s="24">
        <f t="shared" si="2"/>
        <v>8</v>
      </c>
      <c r="F28" s="30"/>
      <c r="G28" s="27">
        <f t="shared" si="1"/>
        <v>2.8000000000000001E-2</v>
      </c>
      <c r="H28" s="21">
        <f t="shared" si="3"/>
        <v>8</v>
      </c>
    </row>
    <row r="29" spans="1:10" ht="18" customHeight="1" x14ac:dyDescent="0.2">
      <c r="B29" s="40" t="s">
        <v>54</v>
      </c>
      <c r="C29" s="43">
        <f>SUM(C4:C28)</f>
        <v>209</v>
      </c>
      <c r="F29" s="45">
        <f>SUM(F4:F28)</f>
        <v>97</v>
      </c>
    </row>
    <row r="30" spans="1:10" ht="21.95" customHeight="1" thickBot="1" x14ac:dyDescent="0.3">
      <c r="B30" s="41" t="s">
        <v>55</v>
      </c>
      <c r="C30" s="44">
        <f>INDEX(C4:C28,MATCH(1,E4:E28,0))+INDEX(C4:C28,MATCH(2,E4:E28,0))+INDEX(C4:C28,MATCH(3,E4:E28,0))+INDEX(C4:C28,MATCH(4,E4:E28,0))+INDEX(C4:C28,MATCH(5,E4:E28,0))</f>
        <v>163</v>
      </c>
      <c r="D30" s="42"/>
      <c r="E30" s="42"/>
      <c r="F30" s="46">
        <f>INDEX(F4:F28,MATCH(1,H4:H28,0))+INDEX(F4:F28,MATCH(2,H4:H28,0))+INDEX(F4:F28,MATCH(3,H4:H28,0))+INDEX(F4:F28,MATCH(4,H4:H28,0))+INDEX(F4:F28,MATCH(5,H4:H28,0))</f>
        <v>79</v>
      </c>
    </row>
  </sheetData>
  <sheetProtection sheet="1" objects="1" scenarios="1" selectLockedCells="1" sort="0" autoFilter="0"/>
  <autoFilter ref="A3:H3">
    <sortState ref="A6:H30">
      <sortCondition ref="A5:A30"/>
    </sortState>
  </autoFilter>
  <conditionalFormatting sqref="C4:C28">
    <cfRule type="cellIs" dxfId="35" priority="1" operator="greaterThan">
      <formula>36</formula>
    </cfRule>
  </conditionalFormatting>
  <pageMargins left="0.78740157499999996" right="0.78740157499999996" top="0.984251969" bottom="0.984251969" header="0.4921259845" footer="0.4921259845"/>
  <pageSetup paperSize="9"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80" enableFormatConditionsCalculation="0"/>
  <dimension ref="A1:J30"/>
  <sheetViews>
    <sheetView workbookViewId="0"/>
  </sheetViews>
  <sheetFormatPr baseColWidth="10" defaultColWidth="10.85546875" defaultRowHeight="15" x14ac:dyDescent="0.2"/>
  <cols>
    <col min="1" max="1" width="26.7109375" style="7" customWidth="1"/>
    <col min="2" max="2" width="24.28515625" style="7" customWidth="1"/>
    <col min="3" max="3" width="10.85546875" style="7"/>
    <col min="4" max="4" width="11.42578125" style="8" hidden="1" customWidth="1"/>
    <col min="5" max="5" width="10.85546875" style="8" hidden="1" customWidth="1"/>
    <col min="6" max="6" width="10.85546875" style="7"/>
    <col min="7" max="7" width="11.42578125" style="8" hidden="1" customWidth="1"/>
    <col min="8" max="8" width="10.85546875" style="8" hidden="1" customWidth="1"/>
    <col min="9" max="16384" width="10.85546875" style="7"/>
  </cols>
  <sheetData>
    <row r="1" spans="1:8" ht="18" customHeight="1" thickBot="1" x14ac:dyDescent="0.25">
      <c r="A1" s="31" t="s">
        <v>16</v>
      </c>
      <c r="B1" s="32" t="s">
        <v>67</v>
      </c>
      <c r="C1" s="8"/>
      <c r="F1" s="55" t="str">
        <f>HYPERLINK("#Adhérents!A1","Retour")</f>
        <v>Retour</v>
      </c>
    </row>
    <row r="2" spans="1:8" ht="18" customHeight="1" thickBot="1" x14ac:dyDescent="0.25">
      <c r="E2" s="9"/>
    </row>
    <row r="3" spans="1:8" ht="18" customHeight="1" thickBot="1" x14ac:dyDescent="0.25">
      <c r="A3" s="33" t="s">
        <v>48</v>
      </c>
      <c r="B3" s="34" t="s">
        <v>5</v>
      </c>
      <c r="C3" s="33" t="s">
        <v>0</v>
      </c>
      <c r="D3" s="35" t="s">
        <v>46</v>
      </c>
      <c r="E3" s="36" t="s">
        <v>49</v>
      </c>
      <c r="F3" s="37" t="s">
        <v>1</v>
      </c>
      <c r="G3" s="38" t="s">
        <v>47</v>
      </c>
      <c r="H3" s="39" t="s">
        <v>50</v>
      </c>
    </row>
    <row r="4" spans="1:8" ht="18" customHeight="1" x14ac:dyDescent="0.2">
      <c r="A4" s="47">
        <v>42636</v>
      </c>
      <c r="B4" s="10" t="s">
        <v>85</v>
      </c>
      <c r="C4" s="11">
        <v>31</v>
      </c>
      <c r="D4" s="12">
        <f t="shared" ref="D4:D13" si="0">C4+ROW(C4)/1000</f>
        <v>31.004000000000001</v>
      </c>
      <c r="E4" s="22">
        <f>RANK(D4,$D$4:$D$28)</f>
        <v>1</v>
      </c>
      <c r="F4" s="28">
        <v>13</v>
      </c>
      <c r="G4" s="25">
        <f t="shared" ref="G4:G28" si="1">F4+ROW(F4)/1000</f>
        <v>13.004</v>
      </c>
      <c r="H4" s="13">
        <f>RANK(G4,$G$4:$G$28)</f>
        <v>1</v>
      </c>
    </row>
    <row r="5" spans="1:8" ht="18" customHeight="1" x14ac:dyDescent="0.2">
      <c r="A5" s="48">
        <v>42637</v>
      </c>
      <c r="B5" s="10" t="s">
        <v>86</v>
      </c>
      <c r="C5" s="14">
        <v>29</v>
      </c>
      <c r="D5" s="15">
        <f t="shared" si="0"/>
        <v>29.004999999999999</v>
      </c>
      <c r="E5" s="23">
        <f t="shared" ref="E5:E28" si="2">RANK(D5,$D$4:$D$28)</f>
        <v>2</v>
      </c>
      <c r="F5" s="29">
        <v>12</v>
      </c>
      <c r="G5" s="26">
        <f t="shared" si="1"/>
        <v>12.005000000000001</v>
      </c>
      <c r="H5" s="16">
        <f>RANK(G5,$G$4:$G$28)</f>
        <v>2</v>
      </c>
    </row>
    <row r="6" spans="1:8" ht="18" customHeight="1" x14ac:dyDescent="0.2">
      <c r="A6" s="48">
        <v>42681</v>
      </c>
      <c r="B6" s="10" t="s">
        <v>95</v>
      </c>
      <c r="C6" s="14">
        <v>18</v>
      </c>
      <c r="D6" s="15">
        <f t="shared" si="0"/>
        <v>18.006</v>
      </c>
      <c r="E6" s="23">
        <f t="shared" si="2"/>
        <v>3</v>
      </c>
      <c r="F6" s="29">
        <v>6</v>
      </c>
      <c r="G6" s="26">
        <f t="shared" si="1"/>
        <v>6.0060000000000002</v>
      </c>
      <c r="H6" s="16">
        <f t="shared" ref="H6:H28" si="3">RANK(G6,$G$4:$G$28)</f>
        <v>3</v>
      </c>
    </row>
    <row r="7" spans="1:8" ht="18" customHeight="1" x14ac:dyDescent="0.2">
      <c r="A7" s="48"/>
      <c r="B7" s="10"/>
      <c r="C7" s="14"/>
      <c r="D7" s="15">
        <f t="shared" si="0"/>
        <v>7.0000000000000001E-3</v>
      </c>
      <c r="E7" s="23">
        <f t="shared" si="2"/>
        <v>25</v>
      </c>
      <c r="F7" s="29"/>
      <c r="G7" s="26">
        <f t="shared" si="1"/>
        <v>7.0000000000000001E-3</v>
      </c>
      <c r="H7" s="16">
        <f t="shared" si="3"/>
        <v>25</v>
      </c>
    </row>
    <row r="8" spans="1:8" ht="18" customHeight="1" x14ac:dyDescent="0.2">
      <c r="A8" s="48"/>
      <c r="B8" s="10"/>
      <c r="C8" s="14"/>
      <c r="D8" s="15">
        <f t="shared" si="0"/>
        <v>8.0000000000000002E-3</v>
      </c>
      <c r="E8" s="23">
        <f t="shared" si="2"/>
        <v>24</v>
      </c>
      <c r="F8" s="29"/>
      <c r="G8" s="26">
        <f t="shared" si="1"/>
        <v>8.0000000000000002E-3</v>
      </c>
      <c r="H8" s="16">
        <f t="shared" si="3"/>
        <v>24</v>
      </c>
    </row>
    <row r="9" spans="1:8" ht="18" customHeight="1" x14ac:dyDescent="0.2">
      <c r="A9" s="48"/>
      <c r="B9" s="10"/>
      <c r="C9" s="14"/>
      <c r="D9" s="15">
        <f t="shared" si="0"/>
        <v>8.9999999999999993E-3</v>
      </c>
      <c r="E9" s="23">
        <f t="shared" si="2"/>
        <v>23</v>
      </c>
      <c r="F9" s="29"/>
      <c r="G9" s="26">
        <f t="shared" si="1"/>
        <v>8.9999999999999993E-3</v>
      </c>
      <c r="H9" s="16">
        <f t="shared" si="3"/>
        <v>23</v>
      </c>
    </row>
    <row r="10" spans="1:8" ht="18" customHeight="1" x14ac:dyDescent="0.2">
      <c r="A10" s="48"/>
      <c r="B10" s="10"/>
      <c r="C10" s="14"/>
      <c r="D10" s="15">
        <f t="shared" si="0"/>
        <v>0.01</v>
      </c>
      <c r="E10" s="23">
        <f t="shared" si="2"/>
        <v>22</v>
      </c>
      <c r="F10" s="29"/>
      <c r="G10" s="26">
        <f t="shared" si="1"/>
        <v>0.01</v>
      </c>
      <c r="H10" s="16">
        <f t="shared" si="3"/>
        <v>22</v>
      </c>
    </row>
    <row r="11" spans="1:8" ht="18" customHeight="1" x14ac:dyDescent="0.2">
      <c r="A11" s="48"/>
      <c r="B11" s="10"/>
      <c r="C11" s="14"/>
      <c r="D11" s="15">
        <f t="shared" si="0"/>
        <v>1.0999999999999999E-2</v>
      </c>
      <c r="E11" s="23">
        <f t="shared" si="2"/>
        <v>21</v>
      </c>
      <c r="F11" s="29"/>
      <c r="G11" s="26">
        <f t="shared" si="1"/>
        <v>1.0999999999999999E-2</v>
      </c>
      <c r="H11" s="16">
        <f t="shared" si="3"/>
        <v>21</v>
      </c>
    </row>
    <row r="12" spans="1:8" ht="18" customHeight="1" x14ac:dyDescent="0.2">
      <c r="A12" s="48"/>
      <c r="B12" s="10"/>
      <c r="C12" s="14"/>
      <c r="D12" s="15">
        <f t="shared" si="0"/>
        <v>1.2E-2</v>
      </c>
      <c r="E12" s="23">
        <f t="shared" si="2"/>
        <v>20</v>
      </c>
      <c r="F12" s="29"/>
      <c r="G12" s="26">
        <f t="shared" si="1"/>
        <v>1.2E-2</v>
      </c>
      <c r="H12" s="16">
        <f t="shared" si="3"/>
        <v>20</v>
      </c>
    </row>
    <row r="13" spans="1:8" ht="18" customHeight="1" x14ac:dyDescent="0.2">
      <c r="A13" s="48"/>
      <c r="B13" s="10"/>
      <c r="C13" s="14"/>
      <c r="D13" s="15">
        <f t="shared" si="0"/>
        <v>1.2999999999999999E-2</v>
      </c>
      <c r="E13" s="23">
        <f t="shared" si="2"/>
        <v>19</v>
      </c>
      <c r="F13" s="29"/>
      <c r="G13" s="26">
        <f t="shared" si="1"/>
        <v>1.2999999999999999E-2</v>
      </c>
      <c r="H13" s="16">
        <f t="shared" si="3"/>
        <v>19</v>
      </c>
    </row>
    <row r="14" spans="1:8" ht="18" customHeight="1" x14ac:dyDescent="0.2">
      <c r="A14" s="48"/>
      <c r="B14" s="10"/>
      <c r="C14" s="14"/>
      <c r="D14" s="15">
        <f t="shared" ref="D14:D17" si="4">C14+ROW(C14)/1000</f>
        <v>1.4E-2</v>
      </c>
      <c r="E14" s="23">
        <f t="shared" si="2"/>
        <v>18</v>
      </c>
      <c r="F14" s="29"/>
      <c r="G14" s="26">
        <f t="shared" si="1"/>
        <v>1.4E-2</v>
      </c>
      <c r="H14" s="16">
        <f t="shared" si="3"/>
        <v>18</v>
      </c>
    </row>
    <row r="15" spans="1:8" ht="18" customHeight="1" x14ac:dyDescent="0.2">
      <c r="A15" s="48"/>
      <c r="B15" s="10"/>
      <c r="C15" s="14"/>
      <c r="D15" s="15">
        <f t="shared" si="4"/>
        <v>1.4999999999999999E-2</v>
      </c>
      <c r="E15" s="23">
        <f t="shared" si="2"/>
        <v>17</v>
      </c>
      <c r="F15" s="29"/>
      <c r="G15" s="26">
        <f t="shared" si="1"/>
        <v>1.4999999999999999E-2</v>
      </c>
      <c r="H15" s="16">
        <f t="shared" si="3"/>
        <v>17</v>
      </c>
    </row>
    <row r="16" spans="1:8" ht="18" customHeight="1" x14ac:dyDescent="0.2">
      <c r="A16" s="48"/>
      <c r="B16" s="10"/>
      <c r="C16" s="14"/>
      <c r="D16" s="15">
        <f t="shared" si="4"/>
        <v>1.6E-2</v>
      </c>
      <c r="E16" s="23">
        <f t="shared" si="2"/>
        <v>16</v>
      </c>
      <c r="F16" s="29"/>
      <c r="G16" s="26">
        <f t="shared" si="1"/>
        <v>1.6E-2</v>
      </c>
      <c r="H16" s="16">
        <f t="shared" si="3"/>
        <v>16</v>
      </c>
    </row>
    <row r="17" spans="1:10" ht="18" customHeight="1" x14ac:dyDescent="0.2">
      <c r="A17" s="48"/>
      <c r="B17" s="10"/>
      <c r="C17" s="14"/>
      <c r="D17" s="15">
        <f t="shared" si="4"/>
        <v>1.7000000000000001E-2</v>
      </c>
      <c r="E17" s="23">
        <f t="shared" si="2"/>
        <v>15</v>
      </c>
      <c r="F17" s="29"/>
      <c r="G17" s="26">
        <f t="shared" si="1"/>
        <v>1.7000000000000001E-2</v>
      </c>
      <c r="H17" s="16">
        <f t="shared" si="3"/>
        <v>15</v>
      </c>
    </row>
    <row r="18" spans="1:10" ht="18" customHeight="1" x14ac:dyDescent="0.2">
      <c r="A18" s="48"/>
      <c r="B18" s="10"/>
      <c r="C18" s="14"/>
      <c r="D18" s="15">
        <f t="shared" ref="D18:D28" si="5">C18+ROW(C18)/1000</f>
        <v>1.7999999999999999E-2</v>
      </c>
      <c r="E18" s="23">
        <f t="shared" si="2"/>
        <v>14</v>
      </c>
      <c r="F18" s="29"/>
      <c r="G18" s="26">
        <f t="shared" si="1"/>
        <v>1.7999999999999999E-2</v>
      </c>
      <c r="H18" s="16">
        <f t="shared" si="3"/>
        <v>14</v>
      </c>
    </row>
    <row r="19" spans="1:10" ht="18" customHeight="1" x14ac:dyDescent="0.2">
      <c r="A19" s="48"/>
      <c r="B19" s="10"/>
      <c r="C19" s="14"/>
      <c r="D19" s="15">
        <f t="shared" si="5"/>
        <v>1.9E-2</v>
      </c>
      <c r="E19" s="23">
        <f t="shared" si="2"/>
        <v>13</v>
      </c>
      <c r="F19" s="29"/>
      <c r="G19" s="26">
        <f t="shared" si="1"/>
        <v>1.9E-2</v>
      </c>
      <c r="H19" s="16">
        <f t="shared" si="3"/>
        <v>13</v>
      </c>
      <c r="J19" s="17"/>
    </row>
    <row r="20" spans="1:10" ht="18" customHeight="1" x14ac:dyDescent="0.2">
      <c r="A20" s="48"/>
      <c r="B20" s="10"/>
      <c r="C20" s="14"/>
      <c r="D20" s="15">
        <f t="shared" si="5"/>
        <v>0.02</v>
      </c>
      <c r="E20" s="23">
        <f t="shared" si="2"/>
        <v>12</v>
      </c>
      <c r="F20" s="29"/>
      <c r="G20" s="26">
        <f t="shared" si="1"/>
        <v>0.02</v>
      </c>
      <c r="H20" s="16">
        <f t="shared" si="3"/>
        <v>12</v>
      </c>
      <c r="J20" s="17"/>
    </row>
    <row r="21" spans="1:10" ht="18" customHeight="1" x14ac:dyDescent="0.2">
      <c r="A21" s="48"/>
      <c r="B21" s="10"/>
      <c r="C21" s="14"/>
      <c r="D21" s="15">
        <f t="shared" si="5"/>
        <v>2.1000000000000001E-2</v>
      </c>
      <c r="E21" s="23">
        <f t="shared" si="2"/>
        <v>11</v>
      </c>
      <c r="F21" s="29"/>
      <c r="G21" s="26">
        <f t="shared" si="1"/>
        <v>2.1000000000000001E-2</v>
      </c>
      <c r="H21" s="16">
        <f t="shared" si="3"/>
        <v>11</v>
      </c>
    </row>
    <row r="22" spans="1:10" ht="18" customHeight="1" x14ac:dyDescent="0.2">
      <c r="A22" s="48"/>
      <c r="B22" s="10"/>
      <c r="C22" s="14"/>
      <c r="D22" s="15">
        <f t="shared" si="5"/>
        <v>2.1999999999999999E-2</v>
      </c>
      <c r="E22" s="23">
        <f t="shared" si="2"/>
        <v>10</v>
      </c>
      <c r="F22" s="29"/>
      <c r="G22" s="26">
        <f t="shared" si="1"/>
        <v>2.1999999999999999E-2</v>
      </c>
      <c r="H22" s="16">
        <f t="shared" si="3"/>
        <v>10</v>
      </c>
    </row>
    <row r="23" spans="1:10" ht="18" customHeight="1" x14ac:dyDescent="0.2">
      <c r="A23" s="48"/>
      <c r="B23" s="10"/>
      <c r="C23" s="14"/>
      <c r="D23" s="15">
        <f t="shared" si="5"/>
        <v>2.3E-2</v>
      </c>
      <c r="E23" s="23">
        <f t="shared" si="2"/>
        <v>9</v>
      </c>
      <c r="F23" s="29"/>
      <c r="G23" s="26">
        <f t="shared" si="1"/>
        <v>2.3E-2</v>
      </c>
      <c r="H23" s="16">
        <f t="shared" si="3"/>
        <v>9</v>
      </c>
    </row>
    <row r="24" spans="1:10" ht="18" customHeight="1" x14ac:dyDescent="0.2">
      <c r="A24" s="48"/>
      <c r="B24" s="10"/>
      <c r="C24" s="14"/>
      <c r="D24" s="15">
        <f t="shared" si="5"/>
        <v>2.4E-2</v>
      </c>
      <c r="E24" s="23">
        <f t="shared" si="2"/>
        <v>8</v>
      </c>
      <c r="F24" s="29"/>
      <c r="G24" s="26">
        <f t="shared" si="1"/>
        <v>2.4E-2</v>
      </c>
      <c r="H24" s="16">
        <f t="shared" si="3"/>
        <v>8</v>
      </c>
    </row>
    <row r="25" spans="1:10" ht="18" customHeight="1" x14ac:dyDescent="0.2">
      <c r="A25" s="48"/>
      <c r="B25" s="10"/>
      <c r="C25" s="14"/>
      <c r="D25" s="15">
        <f t="shared" si="5"/>
        <v>2.5000000000000001E-2</v>
      </c>
      <c r="E25" s="23">
        <f t="shared" si="2"/>
        <v>7</v>
      </c>
      <c r="F25" s="29"/>
      <c r="G25" s="26">
        <f t="shared" si="1"/>
        <v>2.5000000000000001E-2</v>
      </c>
      <c r="H25" s="16">
        <f t="shared" si="3"/>
        <v>7</v>
      </c>
    </row>
    <row r="26" spans="1:10" ht="18" customHeight="1" x14ac:dyDescent="0.2">
      <c r="A26" s="48"/>
      <c r="B26" s="10"/>
      <c r="C26" s="14"/>
      <c r="D26" s="15">
        <f t="shared" si="5"/>
        <v>2.5999999999999999E-2</v>
      </c>
      <c r="E26" s="23">
        <f t="shared" si="2"/>
        <v>6</v>
      </c>
      <c r="F26" s="29"/>
      <c r="G26" s="26">
        <f t="shared" si="1"/>
        <v>2.5999999999999999E-2</v>
      </c>
      <c r="H26" s="16">
        <f t="shared" si="3"/>
        <v>6</v>
      </c>
    </row>
    <row r="27" spans="1:10" ht="18" customHeight="1" x14ac:dyDescent="0.2">
      <c r="A27" s="48"/>
      <c r="B27" s="10"/>
      <c r="C27" s="14"/>
      <c r="D27" s="15">
        <f t="shared" si="5"/>
        <v>2.7E-2</v>
      </c>
      <c r="E27" s="23">
        <f t="shared" si="2"/>
        <v>5</v>
      </c>
      <c r="F27" s="29"/>
      <c r="G27" s="26">
        <f t="shared" si="1"/>
        <v>2.7E-2</v>
      </c>
      <c r="H27" s="16">
        <f t="shared" si="3"/>
        <v>5</v>
      </c>
    </row>
    <row r="28" spans="1:10" ht="18" customHeight="1" thickBot="1" x14ac:dyDescent="0.25">
      <c r="A28" s="49"/>
      <c r="B28" s="18"/>
      <c r="C28" s="19"/>
      <c r="D28" s="20">
        <f t="shared" si="5"/>
        <v>2.8000000000000001E-2</v>
      </c>
      <c r="E28" s="24">
        <f t="shared" si="2"/>
        <v>4</v>
      </c>
      <c r="F28" s="30"/>
      <c r="G28" s="27">
        <f t="shared" si="1"/>
        <v>2.8000000000000001E-2</v>
      </c>
      <c r="H28" s="21">
        <f t="shared" si="3"/>
        <v>4</v>
      </c>
    </row>
    <row r="29" spans="1:10" ht="18" customHeight="1" x14ac:dyDescent="0.2">
      <c r="B29" s="40" t="s">
        <v>54</v>
      </c>
      <c r="C29" s="43">
        <f>SUM(C4:C28)</f>
        <v>78</v>
      </c>
      <c r="F29" s="45">
        <f>SUM(F4:F28)</f>
        <v>31</v>
      </c>
    </row>
    <row r="30" spans="1:10" ht="21.95" customHeight="1" thickBot="1" x14ac:dyDescent="0.3">
      <c r="B30" s="41" t="s">
        <v>55</v>
      </c>
      <c r="C30" s="44">
        <f>INDEX(C4:C28,MATCH(1,E4:E28,0))+INDEX(C4:C28,MATCH(2,E4:E28,0))+INDEX(C4:C28,MATCH(3,E4:E28,0))+INDEX(C4:C28,MATCH(4,E4:E28,0))+INDEX(C4:C28,MATCH(5,E4:E28,0))</f>
        <v>78</v>
      </c>
      <c r="D30" s="42"/>
      <c r="E30" s="42"/>
      <c r="F30" s="46">
        <f>INDEX(F4:F28,MATCH(1,H4:H28,0))+INDEX(F4:F28,MATCH(2,H4:H28,0))+INDEX(F4:F28,MATCH(3,H4:H28,0))+INDEX(F4:F28,MATCH(4,H4:H28,0))+INDEX(F4:F28,MATCH(5,H4:H28,0))</f>
        <v>31</v>
      </c>
    </row>
  </sheetData>
  <sheetProtection sheet="1" objects="1" scenarios="1" selectLockedCells="1" sort="0" autoFilter="0"/>
  <autoFilter ref="A3:H3">
    <sortState ref="A6:H30">
      <sortCondition ref="A5:A30"/>
    </sortState>
  </autoFilter>
  <conditionalFormatting sqref="C4:C28">
    <cfRule type="cellIs" dxfId="34" priority="1" operator="greaterThan">
      <formula>36</formula>
    </cfRule>
  </conditionalFormatting>
  <pageMargins left="0.78740157499999996" right="0.78740157499999996" top="0.984251969" bottom="0.984251969" header="0.4921259845" footer="0.4921259845"/>
  <pageSetup paperSize="9"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11" enableFormatConditionsCalculation="0"/>
  <dimension ref="A1:J30"/>
  <sheetViews>
    <sheetView workbookViewId="0">
      <selection activeCell="F1" sqref="F1"/>
    </sheetView>
  </sheetViews>
  <sheetFormatPr baseColWidth="10" defaultColWidth="10.85546875" defaultRowHeight="15" x14ac:dyDescent="0.2"/>
  <cols>
    <col min="1" max="1" width="26.7109375" style="7" customWidth="1"/>
    <col min="2" max="2" width="24.28515625" style="7" customWidth="1"/>
    <col min="3" max="3" width="10.85546875" style="7"/>
    <col min="4" max="4" width="11.42578125" style="8" hidden="1" customWidth="1"/>
    <col min="5" max="5" width="10.85546875" style="8" hidden="1" customWidth="1"/>
    <col min="6" max="6" width="10.85546875" style="7"/>
    <col min="7" max="7" width="11.42578125" style="8" hidden="1" customWidth="1"/>
    <col min="8" max="8" width="10.85546875" style="8" hidden="1" customWidth="1"/>
    <col min="9" max="16384" width="10.85546875" style="7"/>
  </cols>
  <sheetData>
    <row r="1" spans="1:8" ht="18" customHeight="1" thickBot="1" x14ac:dyDescent="0.25">
      <c r="A1" s="31" t="s">
        <v>97</v>
      </c>
      <c r="B1" s="32" t="s">
        <v>99</v>
      </c>
      <c r="C1" s="8"/>
      <c r="F1" s="55" t="str">
        <f>HYPERLINK("#Adhérents!A1","Retour")</f>
        <v>Retour</v>
      </c>
    </row>
    <row r="2" spans="1:8" ht="18" customHeight="1" thickBot="1" x14ac:dyDescent="0.25">
      <c r="E2" s="9"/>
    </row>
    <row r="3" spans="1:8" ht="18" customHeight="1" thickBot="1" x14ac:dyDescent="0.25">
      <c r="A3" s="33" t="s">
        <v>48</v>
      </c>
      <c r="B3" s="34" t="s">
        <v>5</v>
      </c>
      <c r="C3" s="33" t="s">
        <v>0</v>
      </c>
      <c r="D3" s="35" t="s">
        <v>46</v>
      </c>
      <c r="E3" s="36" t="s">
        <v>49</v>
      </c>
      <c r="F3" s="37" t="s">
        <v>1</v>
      </c>
      <c r="G3" s="38" t="s">
        <v>47</v>
      </c>
      <c r="H3" s="39" t="s">
        <v>50</v>
      </c>
    </row>
    <row r="4" spans="1:8" ht="18" customHeight="1" x14ac:dyDescent="0.2">
      <c r="A4" s="47">
        <v>42693</v>
      </c>
      <c r="B4" s="10" t="s">
        <v>96</v>
      </c>
      <c r="C4" s="11">
        <v>18</v>
      </c>
      <c r="D4" s="12">
        <f t="shared" ref="D4:D13" si="0">C4+ROW(C4)/1000</f>
        <v>18.004000000000001</v>
      </c>
      <c r="E4" s="22">
        <f>RANK(D4,$D$4:$D$28)</f>
        <v>1</v>
      </c>
      <c r="F4" s="28">
        <v>6</v>
      </c>
      <c r="G4" s="25">
        <f t="shared" ref="G4:G28" si="1">F4+ROW(F4)/1000</f>
        <v>6.0039999999999996</v>
      </c>
      <c r="H4" s="13">
        <f>RANK(G4,$G$4:$G$28)</f>
        <v>1</v>
      </c>
    </row>
    <row r="5" spans="1:8" ht="18" customHeight="1" x14ac:dyDescent="0.2">
      <c r="A5" s="48">
        <v>42847</v>
      </c>
      <c r="B5" s="10" t="s">
        <v>123</v>
      </c>
      <c r="C5" s="14">
        <v>9</v>
      </c>
      <c r="D5" s="15">
        <f t="shared" si="0"/>
        <v>9.0050000000000008</v>
      </c>
      <c r="E5" s="23">
        <f t="shared" ref="E5:E28" si="2">RANK(D5,$D$4:$D$28)</f>
        <v>2</v>
      </c>
      <c r="F5" s="29">
        <v>0</v>
      </c>
      <c r="G5" s="26">
        <f t="shared" si="1"/>
        <v>5.0000000000000001E-3</v>
      </c>
      <c r="H5" s="16">
        <f>RANK(G5,$G$4:$G$28)</f>
        <v>25</v>
      </c>
    </row>
    <row r="6" spans="1:8" ht="18" customHeight="1" x14ac:dyDescent="0.2">
      <c r="A6" s="48"/>
      <c r="B6" s="10"/>
      <c r="C6" s="14"/>
      <c r="D6" s="15">
        <f t="shared" si="0"/>
        <v>6.0000000000000001E-3</v>
      </c>
      <c r="E6" s="23">
        <f t="shared" si="2"/>
        <v>25</v>
      </c>
      <c r="F6" s="29"/>
      <c r="G6" s="26">
        <f t="shared" si="1"/>
        <v>6.0000000000000001E-3</v>
      </c>
      <c r="H6" s="16">
        <f t="shared" ref="H6:H28" si="3">RANK(G6,$G$4:$G$28)</f>
        <v>24</v>
      </c>
    </row>
    <row r="7" spans="1:8" ht="18" customHeight="1" x14ac:dyDescent="0.2">
      <c r="A7" s="48"/>
      <c r="B7" s="10"/>
      <c r="C7" s="14"/>
      <c r="D7" s="15">
        <f t="shared" si="0"/>
        <v>7.0000000000000001E-3</v>
      </c>
      <c r="E7" s="23">
        <f t="shared" si="2"/>
        <v>24</v>
      </c>
      <c r="F7" s="29"/>
      <c r="G7" s="26">
        <f t="shared" si="1"/>
        <v>7.0000000000000001E-3</v>
      </c>
      <c r="H7" s="16">
        <f t="shared" si="3"/>
        <v>23</v>
      </c>
    </row>
    <row r="8" spans="1:8" ht="18" customHeight="1" x14ac:dyDescent="0.2">
      <c r="A8" s="48"/>
      <c r="B8" s="10"/>
      <c r="C8" s="14"/>
      <c r="D8" s="15">
        <f t="shared" si="0"/>
        <v>8.0000000000000002E-3</v>
      </c>
      <c r="E8" s="23">
        <f t="shared" si="2"/>
        <v>23</v>
      </c>
      <c r="F8" s="29"/>
      <c r="G8" s="26">
        <f t="shared" si="1"/>
        <v>8.0000000000000002E-3</v>
      </c>
      <c r="H8" s="16">
        <f t="shared" si="3"/>
        <v>22</v>
      </c>
    </row>
    <row r="9" spans="1:8" ht="18" customHeight="1" x14ac:dyDescent="0.2">
      <c r="A9" s="48"/>
      <c r="B9" s="10"/>
      <c r="C9" s="14"/>
      <c r="D9" s="15">
        <f t="shared" si="0"/>
        <v>8.9999999999999993E-3</v>
      </c>
      <c r="E9" s="23">
        <f t="shared" si="2"/>
        <v>22</v>
      </c>
      <c r="F9" s="29"/>
      <c r="G9" s="26">
        <f t="shared" si="1"/>
        <v>8.9999999999999993E-3</v>
      </c>
      <c r="H9" s="16">
        <f t="shared" si="3"/>
        <v>21</v>
      </c>
    </row>
    <row r="10" spans="1:8" ht="18" customHeight="1" x14ac:dyDescent="0.2">
      <c r="A10" s="48"/>
      <c r="B10" s="10"/>
      <c r="C10" s="14"/>
      <c r="D10" s="15">
        <f t="shared" si="0"/>
        <v>0.01</v>
      </c>
      <c r="E10" s="23">
        <f t="shared" si="2"/>
        <v>21</v>
      </c>
      <c r="F10" s="29"/>
      <c r="G10" s="26">
        <f t="shared" si="1"/>
        <v>0.01</v>
      </c>
      <c r="H10" s="16">
        <f t="shared" si="3"/>
        <v>20</v>
      </c>
    </row>
    <row r="11" spans="1:8" ht="18" customHeight="1" x14ac:dyDescent="0.2">
      <c r="A11" s="48"/>
      <c r="B11" s="10"/>
      <c r="C11" s="14"/>
      <c r="D11" s="15">
        <f t="shared" si="0"/>
        <v>1.0999999999999999E-2</v>
      </c>
      <c r="E11" s="23">
        <f t="shared" si="2"/>
        <v>20</v>
      </c>
      <c r="F11" s="29"/>
      <c r="G11" s="26">
        <f t="shared" si="1"/>
        <v>1.0999999999999999E-2</v>
      </c>
      <c r="H11" s="16">
        <f t="shared" si="3"/>
        <v>19</v>
      </c>
    </row>
    <row r="12" spans="1:8" ht="18" customHeight="1" x14ac:dyDescent="0.2">
      <c r="A12" s="48"/>
      <c r="B12" s="10"/>
      <c r="C12" s="14"/>
      <c r="D12" s="15">
        <f t="shared" si="0"/>
        <v>1.2E-2</v>
      </c>
      <c r="E12" s="23">
        <f t="shared" si="2"/>
        <v>19</v>
      </c>
      <c r="F12" s="29"/>
      <c r="G12" s="26">
        <f t="shared" si="1"/>
        <v>1.2E-2</v>
      </c>
      <c r="H12" s="16">
        <f t="shared" si="3"/>
        <v>18</v>
      </c>
    </row>
    <row r="13" spans="1:8" ht="18" customHeight="1" x14ac:dyDescent="0.2">
      <c r="A13" s="48"/>
      <c r="B13" s="10"/>
      <c r="C13" s="14"/>
      <c r="D13" s="15">
        <f t="shared" si="0"/>
        <v>1.2999999999999999E-2</v>
      </c>
      <c r="E13" s="23">
        <f t="shared" si="2"/>
        <v>18</v>
      </c>
      <c r="F13" s="29"/>
      <c r="G13" s="26">
        <f t="shared" si="1"/>
        <v>1.2999999999999999E-2</v>
      </c>
      <c r="H13" s="16">
        <f t="shared" si="3"/>
        <v>17</v>
      </c>
    </row>
    <row r="14" spans="1:8" ht="18" customHeight="1" x14ac:dyDescent="0.2">
      <c r="A14" s="48"/>
      <c r="B14" s="10"/>
      <c r="C14" s="14"/>
      <c r="D14" s="15">
        <f t="shared" ref="D14:D17" si="4">C14+ROW(C14)/1000</f>
        <v>1.4E-2</v>
      </c>
      <c r="E14" s="23">
        <f t="shared" si="2"/>
        <v>17</v>
      </c>
      <c r="F14" s="29"/>
      <c r="G14" s="26">
        <f t="shared" si="1"/>
        <v>1.4E-2</v>
      </c>
      <c r="H14" s="16">
        <f t="shared" si="3"/>
        <v>16</v>
      </c>
    </row>
    <row r="15" spans="1:8" ht="18" customHeight="1" x14ac:dyDescent="0.2">
      <c r="A15" s="48"/>
      <c r="B15" s="10"/>
      <c r="C15" s="14"/>
      <c r="D15" s="15">
        <f t="shared" si="4"/>
        <v>1.4999999999999999E-2</v>
      </c>
      <c r="E15" s="23">
        <f t="shared" si="2"/>
        <v>16</v>
      </c>
      <c r="F15" s="29"/>
      <c r="G15" s="26">
        <f t="shared" si="1"/>
        <v>1.4999999999999999E-2</v>
      </c>
      <c r="H15" s="16">
        <f t="shared" si="3"/>
        <v>15</v>
      </c>
    </row>
    <row r="16" spans="1:8" ht="18" customHeight="1" x14ac:dyDescent="0.2">
      <c r="A16" s="48"/>
      <c r="B16" s="10"/>
      <c r="C16" s="14"/>
      <c r="D16" s="15">
        <f t="shared" si="4"/>
        <v>1.6E-2</v>
      </c>
      <c r="E16" s="23">
        <f t="shared" si="2"/>
        <v>15</v>
      </c>
      <c r="F16" s="29"/>
      <c r="G16" s="26">
        <f t="shared" si="1"/>
        <v>1.6E-2</v>
      </c>
      <c r="H16" s="16">
        <f t="shared" si="3"/>
        <v>14</v>
      </c>
    </row>
    <row r="17" spans="1:10" ht="18" customHeight="1" x14ac:dyDescent="0.2">
      <c r="A17" s="48"/>
      <c r="B17" s="10"/>
      <c r="C17" s="14"/>
      <c r="D17" s="15">
        <f t="shared" si="4"/>
        <v>1.7000000000000001E-2</v>
      </c>
      <c r="E17" s="23">
        <f t="shared" si="2"/>
        <v>14</v>
      </c>
      <c r="F17" s="29"/>
      <c r="G17" s="26">
        <f t="shared" si="1"/>
        <v>1.7000000000000001E-2</v>
      </c>
      <c r="H17" s="16">
        <f t="shared" si="3"/>
        <v>13</v>
      </c>
    </row>
    <row r="18" spans="1:10" ht="18" customHeight="1" x14ac:dyDescent="0.2">
      <c r="A18" s="48"/>
      <c r="B18" s="10"/>
      <c r="C18" s="14"/>
      <c r="D18" s="15">
        <f t="shared" ref="D18:D28" si="5">C18+ROW(C18)/1000</f>
        <v>1.7999999999999999E-2</v>
      </c>
      <c r="E18" s="23">
        <f t="shared" si="2"/>
        <v>13</v>
      </c>
      <c r="F18" s="29"/>
      <c r="G18" s="26">
        <f t="shared" si="1"/>
        <v>1.7999999999999999E-2</v>
      </c>
      <c r="H18" s="16">
        <f t="shared" si="3"/>
        <v>12</v>
      </c>
    </row>
    <row r="19" spans="1:10" ht="18" customHeight="1" x14ac:dyDescent="0.2">
      <c r="A19" s="48"/>
      <c r="B19" s="10"/>
      <c r="C19" s="14"/>
      <c r="D19" s="15">
        <f t="shared" si="5"/>
        <v>1.9E-2</v>
      </c>
      <c r="E19" s="23">
        <f t="shared" si="2"/>
        <v>12</v>
      </c>
      <c r="F19" s="29"/>
      <c r="G19" s="26">
        <f t="shared" si="1"/>
        <v>1.9E-2</v>
      </c>
      <c r="H19" s="16">
        <f t="shared" si="3"/>
        <v>11</v>
      </c>
      <c r="J19" s="17"/>
    </row>
    <row r="20" spans="1:10" ht="18" customHeight="1" x14ac:dyDescent="0.2">
      <c r="A20" s="48"/>
      <c r="B20" s="10"/>
      <c r="C20" s="14"/>
      <c r="D20" s="15">
        <f t="shared" si="5"/>
        <v>0.02</v>
      </c>
      <c r="E20" s="23">
        <f t="shared" si="2"/>
        <v>11</v>
      </c>
      <c r="F20" s="29"/>
      <c r="G20" s="26">
        <f t="shared" si="1"/>
        <v>0.02</v>
      </c>
      <c r="H20" s="16">
        <f t="shared" si="3"/>
        <v>10</v>
      </c>
      <c r="J20" s="17"/>
    </row>
    <row r="21" spans="1:10" ht="18" customHeight="1" x14ac:dyDescent="0.2">
      <c r="A21" s="48"/>
      <c r="B21" s="10"/>
      <c r="C21" s="14"/>
      <c r="D21" s="15">
        <f t="shared" si="5"/>
        <v>2.1000000000000001E-2</v>
      </c>
      <c r="E21" s="23">
        <f t="shared" si="2"/>
        <v>10</v>
      </c>
      <c r="F21" s="29"/>
      <c r="G21" s="26">
        <f t="shared" si="1"/>
        <v>2.1000000000000001E-2</v>
      </c>
      <c r="H21" s="16">
        <f t="shared" si="3"/>
        <v>9</v>
      </c>
    </row>
    <row r="22" spans="1:10" ht="18" customHeight="1" x14ac:dyDescent="0.2">
      <c r="A22" s="48"/>
      <c r="B22" s="10"/>
      <c r="C22" s="14"/>
      <c r="D22" s="15">
        <f t="shared" si="5"/>
        <v>2.1999999999999999E-2</v>
      </c>
      <c r="E22" s="23">
        <f t="shared" si="2"/>
        <v>9</v>
      </c>
      <c r="F22" s="29"/>
      <c r="G22" s="26">
        <f t="shared" si="1"/>
        <v>2.1999999999999999E-2</v>
      </c>
      <c r="H22" s="16">
        <f t="shared" si="3"/>
        <v>8</v>
      </c>
    </row>
    <row r="23" spans="1:10" ht="18" customHeight="1" x14ac:dyDescent="0.2">
      <c r="A23" s="48"/>
      <c r="B23" s="10"/>
      <c r="C23" s="14"/>
      <c r="D23" s="15">
        <f t="shared" si="5"/>
        <v>2.3E-2</v>
      </c>
      <c r="E23" s="23">
        <f t="shared" si="2"/>
        <v>8</v>
      </c>
      <c r="F23" s="29"/>
      <c r="G23" s="26">
        <f t="shared" si="1"/>
        <v>2.3E-2</v>
      </c>
      <c r="H23" s="16">
        <f t="shared" si="3"/>
        <v>7</v>
      </c>
    </row>
    <row r="24" spans="1:10" ht="18" customHeight="1" x14ac:dyDescent="0.2">
      <c r="A24" s="48"/>
      <c r="B24" s="10"/>
      <c r="C24" s="14"/>
      <c r="D24" s="15">
        <f t="shared" si="5"/>
        <v>2.4E-2</v>
      </c>
      <c r="E24" s="23">
        <f t="shared" si="2"/>
        <v>7</v>
      </c>
      <c r="F24" s="29"/>
      <c r="G24" s="26">
        <f t="shared" si="1"/>
        <v>2.4E-2</v>
      </c>
      <c r="H24" s="16">
        <f t="shared" si="3"/>
        <v>6</v>
      </c>
    </row>
    <row r="25" spans="1:10" ht="18" customHeight="1" x14ac:dyDescent="0.2">
      <c r="A25" s="48"/>
      <c r="B25" s="10"/>
      <c r="C25" s="14"/>
      <c r="D25" s="15">
        <f t="shared" si="5"/>
        <v>2.5000000000000001E-2</v>
      </c>
      <c r="E25" s="23">
        <f t="shared" si="2"/>
        <v>6</v>
      </c>
      <c r="F25" s="29"/>
      <c r="G25" s="26">
        <f t="shared" si="1"/>
        <v>2.5000000000000001E-2</v>
      </c>
      <c r="H25" s="16">
        <f t="shared" si="3"/>
        <v>5</v>
      </c>
    </row>
    <row r="26" spans="1:10" ht="18" customHeight="1" x14ac:dyDescent="0.2">
      <c r="A26" s="48"/>
      <c r="B26" s="10"/>
      <c r="C26" s="14"/>
      <c r="D26" s="15">
        <f t="shared" si="5"/>
        <v>2.5999999999999999E-2</v>
      </c>
      <c r="E26" s="23">
        <f t="shared" si="2"/>
        <v>5</v>
      </c>
      <c r="F26" s="29"/>
      <c r="G26" s="26">
        <f t="shared" si="1"/>
        <v>2.5999999999999999E-2</v>
      </c>
      <c r="H26" s="16">
        <f t="shared" si="3"/>
        <v>4</v>
      </c>
    </row>
    <row r="27" spans="1:10" ht="18" customHeight="1" x14ac:dyDescent="0.2">
      <c r="A27" s="48"/>
      <c r="B27" s="10"/>
      <c r="C27" s="14"/>
      <c r="D27" s="15">
        <f t="shared" si="5"/>
        <v>2.7E-2</v>
      </c>
      <c r="E27" s="23">
        <f t="shared" si="2"/>
        <v>4</v>
      </c>
      <c r="F27" s="29"/>
      <c r="G27" s="26">
        <f t="shared" si="1"/>
        <v>2.7E-2</v>
      </c>
      <c r="H27" s="16">
        <f t="shared" si="3"/>
        <v>3</v>
      </c>
    </row>
    <row r="28" spans="1:10" ht="18" customHeight="1" thickBot="1" x14ac:dyDescent="0.25">
      <c r="A28" s="49"/>
      <c r="B28" s="18"/>
      <c r="C28" s="19"/>
      <c r="D28" s="20">
        <f t="shared" si="5"/>
        <v>2.8000000000000001E-2</v>
      </c>
      <c r="E28" s="24">
        <f t="shared" si="2"/>
        <v>3</v>
      </c>
      <c r="F28" s="30"/>
      <c r="G28" s="27">
        <f t="shared" si="1"/>
        <v>2.8000000000000001E-2</v>
      </c>
      <c r="H28" s="21">
        <f t="shared" si="3"/>
        <v>2</v>
      </c>
    </row>
    <row r="29" spans="1:10" ht="18" customHeight="1" x14ac:dyDescent="0.2">
      <c r="B29" s="40" t="s">
        <v>54</v>
      </c>
      <c r="C29" s="43">
        <f>SUM(C4:C28)</f>
        <v>27</v>
      </c>
      <c r="F29" s="45">
        <f>SUM(F4:F28)</f>
        <v>6</v>
      </c>
    </row>
    <row r="30" spans="1:10" ht="21.95" customHeight="1" thickBot="1" x14ac:dyDescent="0.3">
      <c r="B30" s="41" t="s">
        <v>55</v>
      </c>
      <c r="C30" s="44">
        <f>INDEX(C4:C28,MATCH(1,E4:E28,0))+INDEX(C4:C28,MATCH(2,E4:E28,0))+INDEX(C4:C28,MATCH(3,E4:E28,0))+INDEX(C4:C28,MATCH(4,E4:E28,0))+INDEX(C4:C28,MATCH(5,E4:E28,0))</f>
        <v>27</v>
      </c>
      <c r="D30" s="42"/>
      <c r="E30" s="42"/>
      <c r="F30" s="46">
        <f>INDEX(F4:F28,MATCH(1,H4:H28,0))+INDEX(F4:F28,MATCH(2,H4:H28,0))+INDEX(F4:F28,MATCH(3,H4:H28,0))+INDEX(F4:F28,MATCH(4,H4:H28,0))+INDEX(F4:F28,MATCH(5,H4:H28,0))</f>
        <v>6</v>
      </c>
    </row>
  </sheetData>
  <sheetProtection sheet="1" objects="1" scenarios="1" selectLockedCells="1" sort="0" autoFilter="0"/>
  <autoFilter ref="A3:H3">
    <sortState ref="A6:H30">
      <sortCondition ref="A5:A30"/>
    </sortState>
  </autoFilter>
  <conditionalFormatting sqref="C4:C28">
    <cfRule type="cellIs" dxfId="33" priority="1" operator="greaterThan">
      <formula>36</formula>
    </cfRule>
  </conditionalFormatting>
  <pageMargins left="0.78740157499999996" right="0.78740157499999996" top="0.984251969" bottom="0.984251969" header="0.4921259845" footer="0.4921259845"/>
  <pageSetup paperSize="9"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06" enableFormatConditionsCalculation="0"/>
  <dimension ref="A1:J30"/>
  <sheetViews>
    <sheetView workbookViewId="0">
      <selection activeCell="F1" sqref="F1"/>
    </sheetView>
  </sheetViews>
  <sheetFormatPr baseColWidth="10" defaultColWidth="10.85546875" defaultRowHeight="15" x14ac:dyDescent="0.2"/>
  <cols>
    <col min="1" max="1" width="26.7109375" style="7" customWidth="1"/>
    <col min="2" max="2" width="24.28515625" style="7" customWidth="1"/>
    <col min="3" max="3" width="10.85546875" style="7"/>
    <col min="4" max="4" width="11.42578125" style="8" hidden="1" customWidth="1"/>
    <col min="5" max="5" width="10.85546875" style="8" hidden="1" customWidth="1"/>
    <col min="6" max="6" width="10.85546875" style="7"/>
    <col min="7" max="7" width="11.42578125" style="8" hidden="1" customWidth="1"/>
    <col min="8" max="8" width="10.85546875" style="8" hidden="1" customWidth="1"/>
    <col min="9" max="16384" width="10.85546875" style="7"/>
  </cols>
  <sheetData>
    <row r="1" spans="1:8" ht="18" customHeight="1" thickBot="1" x14ac:dyDescent="0.25">
      <c r="A1" s="31" t="s">
        <v>97</v>
      </c>
      <c r="B1" s="32" t="s">
        <v>98</v>
      </c>
      <c r="C1" s="8"/>
      <c r="F1" s="55" t="str">
        <f>HYPERLINK("#Adhérents!A1","Retour")</f>
        <v>Retour</v>
      </c>
    </row>
    <row r="2" spans="1:8" ht="18" customHeight="1" thickBot="1" x14ac:dyDescent="0.25">
      <c r="E2" s="9"/>
    </row>
    <row r="3" spans="1:8" ht="18" customHeight="1" thickBot="1" x14ac:dyDescent="0.25">
      <c r="A3" s="33" t="s">
        <v>48</v>
      </c>
      <c r="B3" s="34" t="s">
        <v>5</v>
      </c>
      <c r="C3" s="33" t="s">
        <v>0</v>
      </c>
      <c r="D3" s="35" t="s">
        <v>46</v>
      </c>
      <c r="E3" s="36" t="s">
        <v>49</v>
      </c>
      <c r="F3" s="37" t="s">
        <v>1</v>
      </c>
      <c r="G3" s="38" t="s">
        <v>47</v>
      </c>
      <c r="H3" s="39" t="s">
        <v>50</v>
      </c>
    </row>
    <row r="4" spans="1:8" ht="18" customHeight="1" x14ac:dyDescent="0.2">
      <c r="A4" s="47">
        <v>42693</v>
      </c>
      <c r="B4" s="10" t="s">
        <v>96</v>
      </c>
      <c r="C4" s="11">
        <v>18</v>
      </c>
      <c r="D4" s="12">
        <f t="shared" ref="D4:D13" si="0">C4+ROW(C4)/1000</f>
        <v>18.004000000000001</v>
      </c>
      <c r="E4" s="22">
        <f>RANK(D4,$D$4:$D$28)</f>
        <v>2</v>
      </c>
      <c r="F4" s="28">
        <v>6</v>
      </c>
      <c r="G4" s="25">
        <f t="shared" ref="G4:G28" si="1">F4+ROW(F4)/1000</f>
        <v>6.0039999999999996</v>
      </c>
      <c r="H4" s="13">
        <f>RANK(G4,$G$4:$G$28)</f>
        <v>2</v>
      </c>
    </row>
    <row r="5" spans="1:8" ht="18" customHeight="1" x14ac:dyDescent="0.2">
      <c r="A5" s="48">
        <v>42847</v>
      </c>
      <c r="B5" s="10" t="s">
        <v>123</v>
      </c>
      <c r="C5" s="14">
        <v>38</v>
      </c>
      <c r="D5" s="15">
        <f t="shared" si="0"/>
        <v>38.005000000000003</v>
      </c>
      <c r="E5" s="23">
        <f t="shared" ref="E5:E28" si="2">RANK(D5,$D$4:$D$28)</f>
        <v>1</v>
      </c>
      <c r="F5" s="29">
        <v>7</v>
      </c>
      <c r="G5" s="26">
        <f t="shared" si="1"/>
        <v>7.0049999999999999</v>
      </c>
      <c r="H5" s="16">
        <f>RANK(G5,$G$4:$G$28)</f>
        <v>1</v>
      </c>
    </row>
    <row r="6" spans="1:8" ht="18" customHeight="1" x14ac:dyDescent="0.2">
      <c r="A6" s="48"/>
      <c r="B6" s="10"/>
      <c r="C6" s="14"/>
      <c r="D6" s="15">
        <f t="shared" si="0"/>
        <v>6.0000000000000001E-3</v>
      </c>
      <c r="E6" s="23">
        <f t="shared" si="2"/>
        <v>25</v>
      </c>
      <c r="F6" s="29"/>
      <c r="G6" s="26">
        <f t="shared" si="1"/>
        <v>6.0000000000000001E-3</v>
      </c>
      <c r="H6" s="16">
        <f t="shared" ref="H6:H28" si="3">RANK(G6,$G$4:$G$28)</f>
        <v>25</v>
      </c>
    </row>
    <row r="7" spans="1:8" ht="18" customHeight="1" x14ac:dyDescent="0.2">
      <c r="A7" s="48"/>
      <c r="B7" s="10"/>
      <c r="C7" s="14"/>
      <c r="D7" s="15">
        <f t="shared" si="0"/>
        <v>7.0000000000000001E-3</v>
      </c>
      <c r="E7" s="23">
        <f t="shared" si="2"/>
        <v>24</v>
      </c>
      <c r="F7" s="29"/>
      <c r="G7" s="26">
        <f t="shared" si="1"/>
        <v>7.0000000000000001E-3</v>
      </c>
      <c r="H7" s="16">
        <f t="shared" si="3"/>
        <v>24</v>
      </c>
    </row>
    <row r="8" spans="1:8" ht="18" customHeight="1" x14ac:dyDescent="0.2">
      <c r="A8" s="48"/>
      <c r="B8" s="10"/>
      <c r="C8" s="14"/>
      <c r="D8" s="15">
        <f t="shared" si="0"/>
        <v>8.0000000000000002E-3</v>
      </c>
      <c r="E8" s="23">
        <f t="shared" si="2"/>
        <v>23</v>
      </c>
      <c r="F8" s="29"/>
      <c r="G8" s="26">
        <f t="shared" si="1"/>
        <v>8.0000000000000002E-3</v>
      </c>
      <c r="H8" s="16">
        <f t="shared" si="3"/>
        <v>23</v>
      </c>
    </row>
    <row r="9" spans="1:8" ht="18" customHeight="1" x14ac:dyDescent="0.2">
      <c r="A9" s="48"/>
      <c r="B9" s="10"/>
      <c r="C9" s="14"/>
      <c r="D9" s="15">
        <f t="shared" si="0"/>
        <v>8.9999999999999993E-3</v>
      </c>
      <c r="E9" s="23">
        <f t="shared" si="2"/>
        <v>22</v>
      </c>
      <c r="F9" s="29"/>
      <c r="G9" s="26">
        <f t="shared" si="1"/>
        <v>8.9999999999999993E-3</v>
      </c>
      <c r="H9" s="16">
        <f t="shared" si="3"/>
        <v>22</v>
      </c>
    </row>
    <row r="10" spans="1:8" ht="18" customHeight="1" x14ac:dyDescent="0.2">
      <c r="A10" s="48"/>
      <c r="B10" s="10"/>
      <c r="C10" s="14"/>
      <c r="D10" s="15">
        <f t="shared" si="0"/>
        <v>0.01</v>
      </c>
      <c r="E10" s="23">
        <f t="shared" si="2"/>
        <v>21</v>
      </c>
      <c r="F10" s="29"/>
      <c r="G10" s="26">
        <f t="shared" si="1"/>
        <v>0.01</v>
      </c>
      <c r="H10" s="16">
        <f t="shared" si="3"/>
        <v>21</v>
      </c>
    </row>
    <row r="11" spans="1:8" ht="18" customHeight="1" x14ac:dyDescent="0.2">
      <c r="A11" s="48"/>
      <c r="B11" s="10"/>
      <c r="C11" s="14"/>
      <c r="D11" s="15">
        <f t="shared" si="0"/>
        <v>1.0999999999999999E-2</v>
      </c>
      <c r="E11" s="23">
        <f t="shared" si="2"/>
        <v>20</v>
      </c>
      <c r="F11" s="29"/>
      <c r="G11" s="26">
        <f t="shared" si="1"/>
        <v>1.0999999999999999E-2</v>
      </c>
      <c r="H11" s="16">
        <f t="shared" si="3"/>
        <v>20</v>
      </c>
    </row>
    <row r="12" spans="1:8" ht="18" customHeight="1" x14ac:dyDescent="0.2">
      <c r="A12" s="48"/>
      <c r="B12" s="10"/>
      <c r="C12" s="14"/>
      <c r="D12" s="15">
        <f t="shared" si="0"/>
        <v>1.2E-2</v>
      </c>
      <c r="E12" s="23">
        <f t="shared" si="2"/>
        <v>19</v>
      </c>
      <c r="F12" s="29"/>
      <c r="G12" s="26">
        <f t="shared" si="1"/>
        <v>1.2E-2</v>
      </c>
      <c r="H12" s="16">
        <f t="shared" si="3"/>
        <v>19</v>
      </c>
    </row>
    <row r="13" spans="1:8" ht="18" customHeight="1" x14ac:dyDescent="0.2">
      <c r="A13" s="48"/>
      <c r="B13" s="10"/>
      <c r="C13" s="14"/>
      <c r="D13" s="15">
        <f t="shared" si="0"/>
        <v>1.2999999999999999E-2</v>
      </c>
      <c r="E13" s="23">
        <f t="shared" si="2"/>
        <v>18</v>
      </c>
      <c r="F13" s="29"/>
      <c r="G13" s="26">
        <f t="shared" si="1"/>
        <v>1.2999999999999999E-2</v>
      </c>
      <c r="H13" s="16">
        <f t="shared" si="3"/>
        <v>18</v>
      </c>
    </row>
    <row r="14" spans="1:8" ht="18" customHeight="1" x14ac:dyDescent="0.2">
      <c r="A14" s="48"/>
      <c r="B14" s="10"/>
      <c r="C14" s="14"/>
      <c r="D14" s="15">
        <f t="shared" ref="D14:D17" si="4">C14+ROW(C14)/1000</f>
        <v>1.4E-2</v>
      </c>
      <c r="E14" s="23">
        <f t="shared" si="2"/>
        <v>17</v>
      </c>
      <c r="F14" s="29"/>
      <c r="G14" s="26">
        <f t="shared" si="1"/>
        <v>1.4E-2</v>
      </c>
      <c r="H14" s="16">
        <f t="shared" si="3"/>
        <v>17</v>
      </c>
    </row>
    <row r="15" spans="1:8" ht="18" customHeight="1" x14ac:dyDescent="0.2">
      <c r="A15" s="48"/>
      <c r="B15" s="10"/>
      <c r="C15" s="14"/>
      <c r="D15" s="15">
        <f t="shared" si="4"/>
        <v>1.4999999999999999E-2</v>
      </c>
      <c r="E15" s="23">
        <f t="shared" si="2"/>
        <v>16</v>
      </c>
      <c r="F15" s="29"/>
      <c r="G15" s="26">
        <f t="shared" si="1"/>
        <v>1.4999999999999999E-2</v>
      </c>
      <c r="H15" s="16">
        <f t="shared" si="3"/>
        <v>16</v>
      </c>
    </row>
    <row r="16" spans="1:8" ht="18" customHeight="1" x14ac:dyDescent="0.2">
      <c r="A16" s="48"/>
      <c r="B16" s="10"/>
      <c r="C16" s="14"/>
      <c r="D16" s="15">
        <f t="shared" si="4"/>
        <v>1.6E-2</v>
      </c>
      <c r="E16" s="23">
        <f t="shared" si="2"/>
        <v>15</v>
      </c>
      <c r="F16" s="29"/>
      <c r="G16" s="26">
        <f t="shared" si="1"/>
        <v>1.6E-2</v>
      </c>
      <c r="H16" s="16">
        <f t="shared" si="3"/>
        <v>15</v>
      </c>
    </row>
    <row r="17" spans="1:10" ht="18" customHeight="1" x14ac:dyDescent="0.2">
      <c r="A17" s="48"/>
      <c r="B17" s="10"/>
      <c r="C17" s="14"/>
      <c r="D17" s="15">
        <f t="shared" si="4"/>
        <v>1.7000000000000001E-2</v>
      </c>
      <c r="E17" s="23">
        <f t="shared" si="2"/>
        <v>14</v>
      </c>
      <c r="F17" s="29"/>
      <c r="G17" s="26">
        <f t="shared" si="1"/>
        <v>1.7000000000000001E-2</v>
      </c>
      <c r="H17" s="16">
        <f t="shared" si="3"/>
        <v>14</v>
      </c>
    </row>
    <row r="18" spans="1:10" ht="18" customHeight="1" x14ac:dyDescent="0.2">
      <c r="A18" s="48"/>
      <c r="B18" s="10"/>
      <c r="C18" s="14"/>
      <c r="D18" s="15">
        <f t="shared" ref="D18:D28" si="5">C18+ROW(C18)/1000</f>
        <v>1.7999999999999999E-2</v>
      </c>
      <c r="E18" s="23">
        <f t="shared" si="2"/>
        <v>13</v>
      </c>
      <c r="F18" s="29"/>
      <c r="G18" s="26">
        <f t="shared" si="1"/>
        <v>1.7999999999999999E-2</v>
      </c>
      <c r="H18" s="16">
        <f t="shared" si="3"/>
        <v>13</v>
      </c>
    </row>
    <row r="19" spans="1:10" ht="18" customHeight="1" x14ac:dyDescent="0.2">
      <c r="A19" s="48"/>
      <c r="B19" s="10"/>
      <c r="C19" s="14"/>
      <c r="D19" s="15">
        <f t="shared" si="5"/>
        <v>1.9E-2</v>
      </c>
      <c r="E19" s="23">
        <f t="shared" si="2"/>
        <v>12</v>
      </c>
      <c r="F19" s="29"/>
      <c r="G19" s="26">
        <f t="shared" si="1"/>
        <v>1.9E-2</v>
      </c>
      <c r="H19" s="16">
        <f t="shared" si="3"/>
        <v>12</v>
      </c>
      <c r="J19" s="17"/>
    </row>
    <row r="20" spans="1:10" ht="18" customHeight="1" x14ac:dyDescent="0.2">
      <c r="A20" s="48"/>
      <c r="B20" s="10"/>
      <c r="C20" s="14"/>
      <c r="D20" s="15">
        <f t="shared" si="5"/>
        <v>0.02</v>
      </c>
      <c r="E20" s="23">
        <f t="shared" si="2"/>
        <v>11</v>
      </c>
      <c r="F20" s="29"/>
      <c r="G20" s="26">
        <f t="shared" si="1"/>
        <v>0.02</v>
      </c>
      <c r="H20" s="16">
        <f t="shared" si="3"/>
        <v>11</v>
      </c>
      <c r="J20" s="17"/>
    </row>
    <row r="21" spans="1:10" ht="18" customHeight="1" x14ac:dyDescent="0.2">
      <c r="A21" s="48"/>
      <c r="B21" s="10"/>
      <c r="C21" s="14"/>
      <c r="D21" s="15">
        <f t="shared" si="5"/>
        <v>2.1000000000000001E-2</v>
      </c>
      <c r="E21" s="23">
        <f t="shared" si="2"/>
        <v>10</v>
      </c>
      <c r="F21" s="29"/>
      <c r="G21" s="26">
        <f t="shared" si="1"/>
        <v>2.1000000000000001E-2</v>
      </c>
      <c r="H21" s="16">
        <f t="shared" si="3"/>
        <v>10</v>
      </c>
    </row>
    <row r="22" spans="1:10" ht="18" customHeight="1" x14ac:dyDescent="0.2">
      <c r="A22" s="48"/>
      <c r="B22" s="10"/>
      <c r="C22" s="14"/>
      <c r="D22" s="15">
        <f t="shared" si="5"/>
        <v>2.1999999999999999E-2</v>
      </c>
      <c r="E22" s="23">
        <f t="shared" si="2"/>
        <v>9</v>
      </c>
      <c r="F22" s="29"/>
      <c r="G22" s="26">
        <f t="shared" si="1"/>
        <v>2.1999999999999999E-2</v>
      </c>
      <c r="H22" s="16">
        <f t="shared" si="3"/>
        <v>9</v>
      </c>
    </row>
    <row r="23" spans="1:10" ht="18" customHeight="1" x14ac:dyDescent="0.2">
      <c r="A23" s="48"/>
      <c r="B23" s="10"/>
      <c r="C23" s="14"/>
      <c r="D23" s="15">
        <f t="shared" si="5"/>
        <v>2.3E-2</v>
      </c>
      <c r="E23" s="23">
        <f t="shared" si="2"/>
        <v>8</v>
      </c>
      <c r="F23" s="29"/>
      <c r="G23" s="26">
        <f t="shared" si="1"/>
        <v>2.3E-2</v>
      </c>
      <c r="H23" s="16">
        <f t="shared" si="3"/>
        <v>8</v>
      </c>
    </row>
    <row r="24" spans="1:10" ht="18" customHeight="1" x14ac:dyDescent="0.2">
      <c r="A24" s="48"/>
      <c r="B24" s="10"/>
      <c r="C24" s="14"/>
      <c r="D24" s="15">
        <f t="shared" si="5"/>
        <v>2.4E-2</v>
      </c>
      <c r="E24" s="23">
        <f t="shared" si="2"/>
        <v>7</v>
      </c>
      <c r="F24" s="29"/>
      <c r="G24" s="26">
        <f t="shared" si="1"/>
        <v>2.4E-2</v>
      </c>
      <c r="H24" s="16">
        <f t="shared" si="3"/>
        <v>7</v>
      </c>
    </row>
    <row r="25" spans="1:10" ht="18" customHeight="1" x14ac:dyDescent="0.2">
      <c r="A25" s="48"/>
      <c r="B25" s="10"/>
      <c r="C25" s="14"/>
      <c r="D25" s="15">
        <f t="shared" si="5"/>
        <v>2.5000000000000001E-2</v>
      </c>
      <c r="E25" s="23">
        <f t="shared" si="2"/>
        <v>6</v>
      </c>
      <c r="F25" s="29"/>
      <c r="G25" s="26">
        <f t="shared" si="1"/>
        <v>2.5000000000000001E-2</v>
      </c>
      <c r="H25" s="16">
        <f t="shared" si="3"/>
        <v>6</v>
      </c>
    </row>
    <row r="26" spans="1:10" ht="18" customHeight="1" x14ac:dyDescent="0.2">
      <c r="A26" s="48"/>
      <c r="B26" s="10"/>
      <c r="C26" s="14"/>
      <c r="D26" s="15">
        <f t="shared" si="5"/>
        <v>2.5999999999999999E-2</v>
      </c>
      <c r="E26" s="23">
        <f t="shared" si="2"/>
        <v>5</v>
      </c>
      <c r="F26" s="29"/>
      <c r="G26" s="26">
        <f t="shared" si="1"/>
        <v>2.5999999999999999E-2</v>
      </c>
      <c r="H26" s="16">
        <f t="shared" si="3"/>
        <v>5</v>
      </c>
    </row>
    <row r="27" spans="1:10" ht="18" customHeight="1" x14ac:dyDescent="0.2">
      <c r="A27" s="48"/>
      <c r="B27" s="10"/>
      <c r="C27" s="14"/>
      <c r="D27" s="15">
        <f t="shared" si="5"/>
        <v>2.7E-2</v>
      </c>
      <c r="E27" s="23">
        <f t="shared" si="2"/>
        <v>4</v>
      </c>
      <c r="F27" s="29"/>
      <c r="G27" s="26">
        <f t="shared" si="1"/>
        <v>2.7E-2</v>
      </c>
      <c r="H27" s="16">
        <f t="shared" si="3"/>
        <v>4</v>
      </c>
    </row>
    <row r="28" spans="1:10" ht="18" customHeight="1" thickBot="1" x14ac:dyDescent="0.25">
      <c r="A28" s="49"/>
      <c r="B28" s="18"/>
      <c r="C28" s="19"/>
      <c r="D28" s="20">
        <f t="shared" si="5"/>
        <v>2.8000000000000001E-2</v>
      </c>
      <c r="E28" s="24">
        <f t="shared" si="2"/>
        <v>3</v>
      </c>
      <c r="F28" s="30"/>
      <c r="G28" s="27">
        <f t="shared" si="1"/>
        <v>2.8000000000000001E-2</v>
      </c>
      <c r="H28" s="21">
        <f t="shared" si="3"/>
        <v>3</v>
      </c>
    </row>
    <row r="29" spans="1:10" ht="18" customHeight="1" x14ac:dyDescent="0.2">
      <c r="B29" s="40" t="s">
        <v>54</v>
      </c>
      <c r="C29" s="43">
        <f>SUM(C4:C28)</f>
        <v>56</v>
      </c>
      <c r="F29" s="45">
        <f>SUM(F4:F28)</f>
        <v>13</v>
      </c>
    </row>
    <row r="30" spans="1:10" ht="21.95" customHeight="1" thickBot="1" x14ac:dyDescent="0.3">
      <c r="B30" s="41" t="s">
        <v>55</v>
      </c>
      <c r="C30" s="44">
        <f>INDEX(C4:C28,MATCH(1,E4:E28,0))+INDEX(C4:C28,MATCH(2,E4:E28,0))+INDEX(C4:C28,MATCH(3,E4:E28,0))+INDEX(C4:C28,MATCH(4,E4:E28,0))+INDEX(C4:C28,MATCH(5,E4:E28,0))</f>
        <v>56</v>
      </c>
      <c r="D30" s="42"/>
      <c r="E30" s="42"/>
      <c r="F30" s="46">
        <f>INDEX(F4:F28,MATCH(1,H4:H28,0))+INDEX(F4:F28,MATCH(2,H4:H28,0))+INDEX(F4:F28,MATCH(3,H4:H28,0))+INDEX(F4:F28,MATCH(4,H4:H28,0))+INDEX(F4:F28,MATCH(5,H4:H28,0))</f>
        <v>13</v>
      </c>
    </row>
  </sheetData>
  <sheetProtection sheet="1" objects="1" scenarios="1" selectLockedCells="1" sort="0" autoFilter="0"/>
  <autoFilter ref="A3:H3">
    <sortState ref="A6:H30">
      <sortCondition ref="A5:A30"/>
    </sortState>
  </autoFilter>
  <conditionalFormatting sqref="C4:C28">
    <cfRule type="cellIs" dxfId="32" priority="1" operator="greaterThan">
      <formula>36</formula>
    </cfRule>
  </conditionalFormatting>
  <pageMargins left="0.78740157499999996" right="0.78740157499999996" top="0.984251969" bottom="0.984251969" header="0.4921259845" footer="0.4921259845"/>
  <pageSetup paperSize="9"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86" enableFormatConditionsCalculation="0"/>
  <dimension ref="A1:J30"/>
  <sheetViews>
    <sheetView workbookViewId="0">
      <selection activeCell="F1" sqref="F1"/>
    </sheetView>
  </sheetViews>
  <sheetFormatPr baseColWidth="10" defaultColWidth="10.85546875" defaultRowHeight="15" x14ac:dyDescent="0.2"/>
  <cols>
    <col min="1" max="1" width="26.7109375" style="7" customWidth="1"/>
    <col min="2" max="2" width="24.28515625" style="7" customWidth="1"/>
    <col min="3" max="3" width="10.85546875" style="7"/>
    <col min="4" max="4" width="11.42578125" style="8" hidden="1" customWidth="1"/>
    <col min="5" max="5" width="10.85546875" style="8" hidden="1" customWidth="1"/>
    <col min="6" max="6" width="10.85546875" style="7"/>
    <col min="7" max="7" width="11.42578125" style="8" hidden="1" customWidth="1"/>
    <col min="8" max="8" width="10.85546875" style="8" hidden="1" customWidth="1"/>
    <col min="9" max="16384" width="10.85546875" style="7"/>
  </cols>
  <sheetData>
    <row r="1" spans="1:8" ht="18" customHeight="1" thickBot="1" x14ac:dyDescent="0.25">
      <c r="A1" s="31" t="s">
        <v>41</v>
      </c>
      <c r="B1" s="32" t="s">
        <v>70</v>
      </c>
      <c r="C1" s="8"/>
      <c r="F1" s="55" t="str">
        <f>HYPERLINK("#Adhérents!A1","Retour")</f>
        <v>Retour</v>
      </c>
    </row>
    <row r="2" spans="1:8" ht="18" customHeight="1" thickBot="1" x14ac:dyDescent="0.25">
      <c r="E2" s="9"/>
    </row>
    <row r="3" spans="1:8" ht="18" customHeight="1" thickBot="1" x14ac:dyDescent="0.25">
      <c r="A3" s="33" t="s">
        <v>48</v>
      </c>
      <c r="B3" s="34" t="s">
        <v>5</v>
      </c>
      <c r="C3" s="33" t="s">
        <v>0</v>
      </c>
      <c r="D3" s="35" t="s">
        <v>46</v>
      </c>
      <c r="E3" s="36" t="s">
        <v>49</v>
      </c>
      <c r="F3" s="37" t="s">
        <v>1</v>
      </c>
      <c r="G3" s="38" t="s">
        <v>47</v>
      </c>
      <c r="H3" s="39" t="s">
        <v>50</v>
      </c>
    </row>
    <row r="4" spans="1:8" ht="18" customHeight="1" x14ac:dyDescent="0.2">
      <c r="A4" s="47">
        <v>42636</v>
      </c>
      <c r="B4" s="10" t="s">
        <v>85</v>
      </c>
      <c r="C4" s="11">
        <v>19</v>
      </c>
      <c r="D4" s="12">
        <f t="shared" ref="D4:D13" si="0">C4+ROW(C4)/1000</f>
        <v>19.004000000000001</v>
      </c>
      <c r="E4" s="22">
        <f>RANK(D4,$D$4:$D$28)</f>
        <v>8</v>
      </c>
      <c r="F4" s="28">
        <v>5</v>
      </c>
      <c r="G4" s="25">
        <f t="shared" ref="G4:G28" si="1">F4+ROW(F4)/1000</f>
        <v>5.0039999999999996</v>
      </c>
      <c r="H4" s="13">
        <f>RANK(G4,$G$4:$G$28)</f>
        <v>8</v>
      </c>
    </row>
    <row r="5" spans="1:8" ht="18" customHeight="1" x14ac:dyDescent="0.2">
      <c r="A5" s="48">
        <v>42637</v>
      </c>
      <c r="B5" s="10" t="s">
        <v>86</v>
      </c>
      <c r="C5" s="14">
        <v>26</v>
      </c>
      <c r="D5" s="15">
        <f t="shared" si="0"/>
        <v>26.004999999999999</v>
      </c>
      <c r="E5" s="23">
        <f t="shared" ref="E5:E28" si="2">RANK(D5,$D$4:$D$28)</f>
        <v>5</v>
      </c>
      <c r="F5" s="29">
        <v>6</v>
      </c>
      <c r="G5" s="26">
        <f t="shared" si="1"/>
        <v>6.0049999999999999</v>
      </c>
      <c r="H5" s="16">
        <f>RANK(G5,$G$4:$G$28)</f>
        <v>5</v>
      </c>
    </row>
    <row r="6" spans="1:8" ht="18" customHeight="1" x14ac:dyDescent="0.2">
      <c r="A6" s="48">
        <v>42658</v>
      </c>
      <c r="B6" s="10" t="s">
        <v>91</v>
      </c>
      <c r="C6" s="14">
        <v>24</v>
      </c>
      <c r="D6" s="15">
        <f t="shared" si="0"/>
        <v>24.006</v>
      </c>
      <c r="E6" s="23">
        <f t="shared" si="2"/>
        <v>7</v>
      </c>
      <c r="F6" s="29">
        <v>3</v>
      </c>
      <c r="G6" s="26">
        <f t="shared" si="1"/>
        <v>3.0059999999999998</v>
      </c>
      <c r="H6" s="16">
        <f t="shared" ref="H6:H28" si="3">RANK(G6,$G$4:$G$28)</f>
        <v>11</v>
      </c>
    </row>
    <row r="7" spans="1:8" ht="18" customHeight="1" x14ac:dyDescent="0.2">
      <c r="A7" s="48">
        <v>42679</v>
      </c>
      <c r="B7" s="10" t="s">
        <v>94</v>
      </c>
      <c r="C7" s="14">
        <v>25</v>
      </c>
      <c r="D7" s="15">
        <f t="shared" si="0"/>
        <v>25.007000000000001</v>
      </c>
      <c r="E7" s="23">
        <f t="shared" si="2"/>
        <v>6</v>
      </c>
      <c r="F7" s="29">
        <v>5</v>
      </c>
      <c r="G7" s="26">
        <f t="shared" si="1"/>
        <v>5.0069999999999997</v>
      </c>
      <c r="H7" s="16">
        <f t="shared" si="3"/>
        <v>7</v>
      </c>
    </row>
    <row r="8" spans="1:8" ht="18" customHeight="1" x14ac:dyDescent="0.2">
      <c r="A8" s="48">
        <v>42693</v>
      </c>
      <c r="B8" s="10" t="s">
        <v>96</v>
      </c>
      <c r="C8" s="14">
        <v>18</v>
      </c>
      <c r="D8" s="15">
        <f t="shared" si="0"/>
        <v>18.007999999999999</v>
      </c>
      <c r="E8" s="23">
        <f t="shared" si="2"/>
        <v>9</v>
      </c>
      <c r="F8" s="29">
        <v>6</v>
      </c>
      <c r="G8" s="26">
        <f t="shared" si="1"/>
        <v>6.008</v>
      </c>
      <c r="H8" s="16">
        <f t="shared" si="3"/>
        <v>4</v>
      </c>
    </row>
    <row r="9" spans="1:8" ht="18" customHeight="1" x14ac:dyDescent="0.2">
      <c r="A9" s="48">
        <v>42829</v>
      </c>
      <c r="B9" s="10" t="s">
        <v>118</v>
      </c>
      <c r="C9" s="14">
        <v>9</v>
      </c>
      <c r="D9" s="15">
        <f t="shared" si="0"/>
        <v>9.0090000000000003</v>
      </c>
      <c r="E9" s="23">
        <f t="shared" si="2"/>
        <v>11</v>
      </c>
      <c r="F9" s="29">
        <v>3</v>
      </c>
      <c r="G9" s="26">
        <f t="shared" si="1"/>
        <v>3.0089999999999999</v>
      </c>
      <c r="H9" s="16">
        <f t="shared" si="3"/>
        <v>10</v>
      </c>
    </row>
    <row r="10" spans="1:8" ht="18" customHeight="1" x14ac:dyDescent="0.2">
      <c r="A10" s="48">
        <v>42872</v>
      </c>
      <c r="B10" s="10" t="s">
        <v>118</v>
      </c>
      <c r="C10" s="14">
        <v>9</v>
      </c>
      <c r="D10" s="15">
        <f t="shared" si="0"/>
        <v>9.01</v>
      </c>
      <c r="E10" s="23">
        <f t="shared" si="2"/>
        <v>10</v>
      </c>
      <c r="F10" s="29">
        <v>3</v>
      </c>
      <c r="G10" s="26">
        <f t="shared" si="1"/>
        <v>3.01</v>
      </c>
      <c r="H10" s="16">
        <f t="shared" si="3"/>
        <v>9</v>
      </c>
    </row>
    <row r="11" spans="1:8" ht="18" customHeight="1" x14ac:dyDescent="0.2">
      <c r="A11" s="48">
        <v>42875</v>
      </c>
      <c r="B11" s="10" t="s">
        <v>111</v>
      </c>
      <c r="C11" s="14">
        <v>29</v>
      </c>
      <c r="D11" s="15">
        <f t="shared" si="0"/>
        <v>29.010999999999999</v>
      </c>
      <c r="E11" s="23">
        <f t="shared" si="2"/>
        <v>3</v>
      </c>
      <c r="F11" s="29">
        <v>7</v>
      </c>
      <c r="G11" s="26">
        <f t="shared" si="1"/>
        <v>7.0110000000000001</v>
      </c>
      <c r="H11" s="16">
        <f t="shared" si="3"/>
        <v>2</v>
      </c>
    </row>
    <row r="12" spans="1:8" ht="18" customHeight="1" x14ac:dyDescent="0.2">
      <c r="A12" s="48">
        <v>42896</v>
      </c>
      <c r="B12" s="10" t="s">
        <v>188</v>
      </c>
      <c r="C12" s="14">
        <v>31</v>
      </c>
      <c r="D12" s="15">
        <f t="shared" si="0"/>
        <v>31.012</v>
      </c>
      <c r="E12" s="23">
        <f t="shared" si="2"/>
        <v>1</v>
      </c>
      <c r="F12" s="29">
        <v>7</v>
      </c>
      <c r="G12" s="26">
        <f t="shared" si="1"/>
        <v>7.0119999999999996</v>
      </c>
      <c r="H12" s="16">
        <f t="shared" si="3"/>
        <v>1</v>
      </c>
    </row>
    <row r="13" spans="1:8" ht="18" customHeight="1" x14ac:dyDescent="0.2">
      <c r="A13" s="48">
        <v>42903</v>
      </c>
      <c r="B13" s="10" t="s">
        <v>102</v>
      </c>
      <c r="C13" s="14">
        <v>26</v>
      </c>
      <c r="D13" s="15">
        <f t="shared" si="0"/>
        <v>26.013000000000002</v>
      </c>
      <c r="E13" s="23">
        <f t="shared" si="2"/>
        <v>4</v>
      </c>
      <c r="F13" s="29">
        <v>5</v>
      </c>
      <c r="G13" s="26">
        <f t="shared" si="1"/>
        <v>5.0129999999999999</v>
      </c>
      <c r="H13" s="16">
        <f t="shared" si="3"/>
        <v>6</v>
      </c>
    </row>
    <row r="14" spans="1:8" ht="18" customHeight="1" x14ac:dyDescent="0.2">
      <c r="A14" s="48">
        <v>42916</v>
      </c>
      <c r="B14" s="10" t="s">
        <v>102</v>
      </c>
      <c r="C14" s="14">
        <v>30</v>
      </c>
      <c r="D14" s="15">
        <f t="shared" ref="D14:D17" si="4">C14+ROW(C14)/1000</f>
        <v>30.013999999999999</v>
      </c>
      <c r="E14" s="23">
        <f t="shared" si="2"/>
        <v>2</v>
      </c>
      <c r="F14" s="29">
        <v>6</v>
      </c>
      <c r="G14" s="26">
        <f t="shared" si="1"/>
        <v>6.0140000000000002</v>
      </c>
      <c r="H14" s="16">
        <f t="shared" si="3"/>
        <v>3</v>
      </c>
    </row>
    <row r="15" spans="1:8" ht="18" customHeight="1" x14ac:dyDescent="0.2">
      <c r="A15" s="48"/>
      <c r="B15" s="10"/>
      <c r="C15" s="14"/>
      <c r="D15" s="15">
        <f t="shared" si="4"/>
        <v>1.4999999999999999E-2</v>
      </c>
      <c r="E15" s="23">
        <f t="shared" si="2"/>
        <v>25</v>
      </c>
      <c r="F15" s="29"/>
      <c r="G15" s="26">
        <f t="shared" si="1"/>
        <v>1.4999999999999999E-2</v>
      </c>
      <c r="H15" s="16">
        <f t="shared" si="3"/>
        <v>25</v>
      </c>
    </row>
    <row r="16" spans="1:8" ht="18" customHeight="1" x14ac:dyDescent="0.2">
      <c r="A16" s="48"/>
      <c r="B16" s="10"/>
      <c r="C16" s="14"/>
      <c r="D16" s="15">
        <f t="shared" si="4"/>
        <v>1.6E-2</v>
      </c>
      <c r="E16" s="23">
        <f t="shared" si="2"/>
        <v>24</v>
      </c>
      <c r="F16" s="29"/>
      <c r="G16" s="26">
        <f t="shared" si="1"/>
        <v>1.6E-2</v>
      </c>
      <c r="H16" s="16">
        <f t="shared" si="3"/>
        <v>24</v>
      </c>
    </row>
    <row r="17" spans="1:10" ht="18" customHeight="1" x14ac:dyDescent="0.2">
      <c r="A17" s="48"/>
      <c r="B17" s="10"/>
      <c r="C17" s="14"/>
      <c r="D17" s="15">
        <f t="shared" si="4"/>
        <v>1.7000000000000001E-2</v>
      </c>
      <c r="E17" s="23">
        <f t="shared" si="2"/>
        <v>23</v>
      </c>
      <c r="F17" s="29"/>
      <c r="G17" s="26">
        <f t="shared" si="1"/>
        <v>1.7000000000000001E-2</v>
      </c>
      <c r="H17" s="16">
        <f t="shared" si="3"/>
        <v>23</v>
      </c>
    </row>
    <row r="18" spans="1:10" ht="18" customHeight="1" x14ac:dyDescent="0.2">
      <c r="A18" s="48"/>
      <c r="B18" s="10"/>
      <c r="C18" s="14"/>
      <c r="D18" s="15">
        <f t="shared" ref="D18:D28" si="5">C18+ROW(C18)/1000</f>
        <v>1.7999999999999999E-2</v>
      </c>
      <c r="E18" s="23">
        <f t="shared" si="2"/>
        <v>22</v>
      </c>
      <c r="F18" s="29"/>
      <c r="G18" s="26">
        <f t="shared" si="1"/>
        <v>1.7999999999999999E-2</v>
      </c>
      <c r="H18" s="16">
        <f t="shared" si="3"/>
        <v>22</v>
      </c>
    </row>
    <row r="19" spans="1:10" ht="18" customHeight="1" x14ac:dyDescent="0.2">
      <c r="A19" s="48"/>
      <c r="B19" s="10"/>
      <c r="C19" s="14"/>
      <c r="D19" s="15">
        <f t="shared" si="5"/>
        <v>1.9E-2</v>
      </c>
      <c r="E19" s="23">
        <f t="shared" si="2"/>
        <v>21</v>
      </c>
      <c r="F19" s="29"/>
      <c r="G19" s="26">
        <f t="shared" si="1"/>
        <v>1.9E-2</v>
      </c>
      <c r="H19" s="16">
        <f t="shared" si="3"/>
        <v>21</v>
      </c>
      <c r="J19" s="17"/>
    </row>
    <row r="20" spans="1:10" ht="18" customHeight="1" x14ac:dyDescent="0.2">
      <c r="A20" s="48"/>
      <c r="B20" s="10"/>
      <c r="C20" s="14"/>
      <c r="D20" s="15">
        <f t="shared" si="5"/>
        <v>0.02</v>
      </c>
      <c r="E20" s="23">
        <f t="shared" si="2"/>
        <v>20</v>
      </c>
      <c r="F20" s="29"/>
      <c r="G20" s="26">
        <f t="shared" si="1"/>
        <v>0.02</v>
      </c>
      <c r="H20" s="16">
        <f t="shared" si="3"/>
        <v>20</v>
      </c>
      <c r="J20" s="17"/>
    </row>
    <row r="21" spans="1:10" ht="18" customHeight="1" x14ac:dyDescent="0.2">
      <c r="A21" s="48"/>
      <c r="B21" s="10"/>
      <c r="C21" s="14"/>
      <c r="D21" s="15">
        <f t="shared" si="5"/>
        <v>2.1000000000000001E-2</v>
      </c>
      <c r="E21" s="23">
        <f t="shared" si="2"/>
        <v>19</v>
      </c>
      <c r="F21" s="29"/>
      <c r="G21" s="26">
        <f t="shared" si="1"/>
        <v>2.1000000000000001E-2</v>
      </c>
      <c r="H21" s="16">
        <f t="shared" si="3"/>
        <v>19</v>
      </c>
    </row>
    <row r="22" spans="1:10" ht="18" customHeight="1" x14ac:dyDescent="0.2">
      <c r="A22" s="48"/>
      <c r="B22" s="10"/>
      <c r="C22" s="14"/>
      <c r="D22" s="15">
        <f t="shared" si="5"/>
        <v>2.1999999999999999E-2</v>
      </c>
      <c r="E22" s="23">
        <f t="shared" si="2"/>
        <v>18</v>
      </c>
      <c r="F22" s="29"/>
      <c r="G22" s="26">
        <f t="shared" si="1"/>
        <v>2.1999999999999999E-2</v>
      </c>
      <c r="H22" s="16">
        <f t="shared" si="3"/>
        <v>18</v>
      </c>
    </row>
    <row r="23" spans="1:10" ht="18" customHeight="1" x14ac:dyDescent="0.2">
      <c r="A23" s="48"/>
      <c r="B23" s="10"/>
      <c r="C23" s="14"/>
      <c r="D23" s="15">
        <f t="shared" si="5"/>
        <v>2.3E-2</v>
      </c>
      <c r="E23" s="23">
        <f t="shared" si="2"/>
        <v>17</v>
      </c>
      <c r="F23" s="29"/>
      <c r="G23" s="26">
        <f t="shared" si="1"/>
        <v>2.3E-2</v>
      </c>
      <c r="H23" s="16">
        <f t="shared" si="3"/>
        <v>17</v>
      </c>
    </row>
    <row r="24" spans="1:10" ht="18" customHeight="1" x14ac:dyDescent="0.2">
      <c r="A24" s="48"/>
      <c r="B24" s="10"/>
      <c r="C24" s="14"/>
      <c r="D24" s="15">
        <f t="shared" si="5"/>
        <v>2.4E-2</v>
      </c>
      <c r="E24" s="23">
        <f t="shared" si="2"/>
        <v>16</v>
      </c>
      <c r="F24" s="29"/>
      <c r="G24" s="26">
        <f t="shared" si="1"/>
        <v>2.4E-2</v>
      </c>
      <c r="H24" s="16">
        <f t="shared" si="3"/>
        <v>16</v>
      </c>
    </row>
    <row r="25" spans="1:10" ht="18" customHeight="1" x14ac:dyDescent="0.2">
      <c r="A25" s="48"/>
      <c r="B25" s="10"/>
      <c r="C25" s="14"/>
      <c r="D25" s="15">
        <f t="shared" si="5"/>
        <v>2.5000000000000001E-2</v>
      </c>
      <c r="E25" s="23">
        <f t="shared" si="2"/>
        <v>15</v>
      </c>
      <c r="F25" s="29"/>
      <c r="G25" s="26">
        <f t="shared" si="1"/>
        <v>2.5000000000000001E-2</v>
      </c>
      <c r="H25" s="16">
        <f t="shared" si="3"/>
        <v>15</v>
      </c>
    </row>
    <row r="26" spans="1:10" ht="18" customHeight="1" x14ac:dyDescent="0.2">
      <c r="A26" s="48"/>
      <c r="B26" s="10"/>
      <c r="C26" s="14"/>
      <c r="D26" s="15">
        <f t="shared" si="5"/>
        <v>2.5999999999999999E-2</v>
      </c>
      <c r="E26" s="23">
        <f t="shared" si="2"/>
        <v>14</v>
      </c>
      <c r="F26" s="29"/>
      <c r="G26" s="26">
        <f t="shared" si="1"/>
        <v>2.5999999999999999E-2</v>
      </c>
      <c r="H26" s="16">
        <f t="shared" si="3"/>
        <v>14</v>
      </c>
    </row>
    <row r="27" spans="1:10" ht="18" customHeight="1" x14ac:dyDescent="0.2">
      <c r="A27" s="48"/>
      <c r="B27" s="10"/>
      <c r="C27" s="14"/>
      <c r="D27" s="15">
        <f t="shared" si="5"/>
        <v>2.7E-2</v>
      </c>
      <c r="E27" s="23">
        <f t="shared" si="2"/>
        <v>13</v>
      </c>
      <c r="F27" s="29"/>
      <c r="G27" s="26">
        <f t="shared" si="1"/>
        <v>2.7E-2</v>
      </c>
      <c r="H27" s="16">
        <f t="shared" si="3"/>
        <v>13</v>
      </c>
    </row>
    <row r="28" spans="1:10" ht="18" customHeight="1" thickBot="1" x14ac:dyDescent="0.25">
      <c r="A28" s="49"/>
      <c r="B28" s="18"/>
      <c r="C28" s="19"/>
      <c r="D28" s="20">
        <f t="shared" si="5"/>
        <v>2.8000000000000001E-2</v>
      </c>
      <c r="E28" s="24">
        <f t="shared" si="2"/>
        <v>12</v>
      </c>
      <c r="F28" s="30"/>
      <c r="G28" s="27">
        <f t="shared" si="1"/>
        <v>2.8000000000000001E-2</v>
      </c>
      <c r="H28" s="21">
        <f t="shared" si="3"/>
        <v>12</v>
      </c>
    </row>
    <row r="29" spans="1:10" ht="18" customHeight="1" x14ac:dyDescent="0.2">
      <c r="B29" s="40" t="s">
        <v>54</v>
      </c>
      <c r="C29" s="43">
        <f>SUM(C4:C28)</f>
        <v>246</v>
      </c>
      <c r="F29" s="45">
        <f>SUM(F4:F28)</f>
        <v>56</v>
      </c>
    </row>
    <row r="30" spans="1:10" ht="21.95" customHeight="1" thickBot="1" x14ac:dyDescent="0.3">
      <c r="B30" s="41" t="s">
        <v>55</v>
      </c>
      <c r="C30" s="44">
        <f>INDEX(C4:C28,MATCH(1,E4:E28,0))+INDEX(C4:C28,MATCH(2,E4:E28,0))+INDEX(C4:C28,MATCH(3,E4:E28,0))+INDEX(C4:C28,MATCH(4,E4:E28,0))+INDEX(C4:C28,MATCH(5,E4:E28,0))</f>
        <v>142</v>
      </c>
      <c r="D30" s="42"/>
      <c r="E30" s="42"/>
      <c r="F30" s="46">
        <f>INDEX(F4:F28,MATCH(1,H4:H28,0))+INDEX(F4:F28,MATCH(2,H4:H28,0))+INDEX(F4:F28,MATCH(3,H4:H28,0))+INDEX(F4:F28,MATCH(4,H4:H28,0))+INDEX(F4:F28,MATCH(5,H4:H28,0))</f>
        <v>32</v>
      </c>
    </row>
  </sheetData>
  <sheetProtection sheet="1" objects="1" scenarios="1" selectLockedCells="1" sort="0" autoFilter="0"/>
  <autoFilter ref="A3:H3">
    <sortState ref="A6:H30">
      <sortCondition ref="A5:A30"/>
    </sortState>
  </autoFilter>
  <conditionalFormatting sqref="C4:C8 C13:C28 C10">
    <cfRule type="cellIs" dxfId="31" priority="4" operator="greaterThan">
      <formula>36</formula>
    </cfRule>
  </conditionalFormatting>
  <conditionalFormatting sqref="C12">
    <cfRule type="cellIs" dxfId="30" priority="3" operator="greaterThan">
      <formula>36</formula>
    </cfRule>
  </conditionalFormatting>
  <conditionalFormatting sqref="C9">
    <cfRule type="cellIs" dxfId="29" priority="2" operator="greaterThan">
      <formula>36</formula>
    </cfRule>
  </conditionalFormatting>
  <conditionalFormatting sqref="C11">
    <cfRule type="cellIs" dxfId="28" priority="1" operator="greaterThan">
      <formula>36</formula>
    </cfRule>
  </conditionalFormatting>
  <pageMargins left="0.78740157499999996" right="0.78740157499999996" top="0.984251969" bottom="0.984251969" header="0.4921259845" footer="0.4921259845"/>
  <pageSetup paperSize="9"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13" enableFormatConditionsCalculation="0"/>
  <dimension ref="A1:J30"/>
  <sheetViews>
    <sheetView workbookViewId="0"/>
  </sheetViews>
  <sheetFormatPr baseColWidth="10" defaultColWidth="10.85546875" defaultRowHeight="15" x14ac:dyDescent="0.2"/>
  <cols>
    <col min="1" max="1" width="26.7109375" style="7" customWidth="1"/>
    <col min="2" max="2" width="24.28515625" style="7" customWidth="1"/>
    <col min="3" max="3" width="10.85546875" style="7"/>
    <col min="4" max="4" width="11.42578125" style="8" hidden="1" customWidth="1"/>
    <col min="5" max="5" width="10.85546875" style="8" hidden="1" customWidth="1"/>
    <col min="6" max="6" width="10.85546875" style="7"/>
    <col min="7" max="7" width="11.42578125" style="8" hidden="1" customWidth="1"/>
    <col min="8" max="8" width="10.85546875" style="8" hidden="1" customWidth="1"/>
    <col min="9" max="16384" width="10.85546875" style="7"/>
  </cols>
  <sheetData>
    <row r="1" spans="1:8" ht="18" customHeight="1" thickBot="1" x14ac:dyDescent="0.25">
      <c r="A1" s="31" t="s">
        <v>17</v>
      </c>
      <c r="B1" s="32" t="s">
        <v>81</v>
      </c>
      <c r="C1" s="8"/>
      <c r="F1" s="55" t="str">
        <f>HYPERLINK("#Adhérents!A1","Retour")</f>
        <v>Retour</v>
      </c>
    </row>
    <row r="2" spans="1:8" ht="18" customHeight="1" thickBot="1" x14ac:dyDescent="0.25">
      <c r="E2" s="9"/>
    </row>
    <row r="3" spans="1:8" ht="18" customHeight="1" thickBot="1" x14ac:dyDescent="0.25">
      <c r="A3" s="33" t="s">
        <v>48</v>
      </c>
      <c r="B3" s="34" t="s">
        <v>5</v>
      </c>
      <c r="C3" s="33" t="s">
        <v>0</v>
      </c>
      <c r="D3" s="35" t="s">
        <v>46</v>
      </c>
      <c r="E3" s="36" t="s">
        <v>49</v>
      </c>
      <c r="F3" s="37" t="s">
        <v>1</v>
      </c>
      <c r="G3" s="38" t="s">
        <v>47</v>
      </c>
      <c r="H3" s="39" t="s">
        <v>50</v>
      </c>
    </row>
    <row r="4" spans="1:8" ht="18" customHeight="1" x14ac:dyDescent="0.2">
      <c r="A4" s="47">
        <v>42628</v>
      </c>
      <c r="B4" s="10" t="s">
        <v>89</v>
      </c>
      <c r="C4" s="11">
        <v>9</v>
      </c>
      <c r="D4" s="12">
        <f t="shared" ref="D4:D13" si="0">C4+ROW(C4)/1000</f>
        <v>9.0039999999999996</v>
      </c>
      <c r="E4" s="22">
        <f>RANK(D4,$D$4:$D$28)</f>
        <v>3</v>
      </c>
      <c r="F4" s="28">
        <v>3</v>
      </c>
      <c r="G4" s="25">
        <f t="shared" ref="G4:G28" si="1">F4+ROW(F4)/1000</f>
        <v>3.004</v>
      </c>
      <c r="H4" s="13">
        <f>RANK(G4,$G$4:$G$28)</f>
        <v>3</v>
      </c>
    </row>
    <row r="5" spans="1:8" ht="18" customHeight="1" x14ac:dyDescent="0.2">
      <c r="A5" s="48">
        <v>42812</v>
      </c>
      <c r="B5" s="10" t="s">
        <v>114</v>
      </c>
      <c r="C5" s="14">
        <v>18</v>
      </c>
      <c r="D5" s="15">
        <f t="shared" si="0"/>
        <v>18.004999999999999</v>
      </c>
      <c r="E5" s="23">
        <f t="shared" ref="E5:E28" si="2">RANK(D5,$D$4:$D$28)</f>
        <v>1</v>
      </c>
      <c r="F5" s="29">
        <v>6</v>
      </c>
      <c r="G5" s="26">
        <f t="shared" si="1"/>
        <v>6.0049999999999999</v>
      </c>
      <c r="H5" s="16">
        <f>RANK(G5,$G$4:$G$28)</f>
        <v>1</v>
      </c>
    </row>
    <row r="6" spans="1:8" ht="18" customHeight="1" x14ac:dyDescent="0.2">
      <c r="A6" s="48">
        <v>42829</v>
      </c>
      <c r="B6" s="10" t="s">
        <v>118</v>
      </c>
      <c r="C6" s="14">
        <v>9</v>
      </c>
      <c r="D6" s="15">
        <f t="shared" si="0"/>
        <v>9.0060000000000002</v>
      </c>
      <c r="E6" s="23">
        <f t="shared" si="2"/>
        <v>2</v>
      </c>
      <c r="F6" s="29">
        <v>3</v>
      </c>
      <c r="G6" s="26">
        <f t="shared" si="1"/>
        <v>3.0059999999999998</v>
      </c>
      <c r="H6" s="16">
        <f t="shared" ref="H6:H28" si="3">RANK(G6,$G$4:$G$28)</f>
        <v>2</v>
      </c>
    </row>
    <row r="7" spans="1:8" ht="18" customHeight="1" x14ac:dyDescent="0.2">
      <c r="A7" s="48"/>
      <c r="B7" s="10"/>
      <c r="C7" s="14"/>
      <c r="D7" s="15">
        <f t="shared" si="0"/>
        <v>7.0000000000000001E-3</v>
      </c>
      <c r="E7" s="23">
        <f t="shared" si="2"/>
        <v>25</v>
      </c>
      <c r="F7" s="29"/>
      <c r="G7" s="26">
        <f t="shared" si="1"/>
        <v>7.0000000000000001E-3</v>
      </c>
      <c r="H7" s="16">
        <f t="shared" si="3"/>
        <v>25</v>
      </c>
    </row>
    <row r="8" spans="1:8" ht="18" customHeight="1" x14ac:dyDescent="0.2">
      <c r="A8" s="48"/>
      <c r="B8" s="10"/>
      <c r="C8" s="14"/>
      <c r="D8" s="15">
        <f t="shared" si="0"/>
        <v>8.0000000000000002E-3</v>
      </c>
      <c r="E8" s="23">
        <f t="shared" si="2"/>
        <v>24</v>
      </c>
      <c r="F8" s="29"/>
      <c r="G8" s="26">
        <f t="shared" si="1"/>
        <v>8.0000000000000002E-3</v>
      </c>
      <c r="H8" s="16">
        <f t="shared" si="3"/>
        <v>24</v>
      </c>
    </row>
    <row r="9" spans="1:8" ht="18" customHeight="1" x14ac:dyDescent="0.2">
      <c r="A9" s="48"/>
      <c r="B9" s="10"/>
      <c r="C9" s="14"/>
      <c r="D9" s="15">
        <f t="shared" si="0"/>
        <v>8.9999999999999993E-3</v>
      </c>
      <c r="E9" s="23">
        <f t="shared" si="2"/>
        <v>23</v>
      </c>
      <c r="F9" s="29"/>
      <c r="G9" s="26">
        <f t="shared" si="1"/>
        <v>8.9999999999999993E-3</v>
      </c>
      <c r="H9" s="16">
        <f t="shared" si="3"/>
        <v>23</v>
      </c>
    </row>
    <row r="10" spans="1:8" ht="18" customHeight="1" x14ac:dyDescent="0.2">
      <c r="A10" s="48"/>
      <c r="B10" s="10"/>
      <c r="C10" s="14"/>
      <c r="D10" s="15">
        <f t="shared" si="0"/>
        <v>0.01</v>
      </c>
      <c r="E10" s="23">
        <f t="shared" si="2"/>
        <v>22</v>
      </c>
      <c r="F10" s="29"/>
      <c r="G10" s="26">
        <f t="shared" si="1"/>
        <v>0.01</v>
      </c>
      <c r="H10" s="16">
        <f t="shared" si="3"/>
        <v>22</v>
      </c>
    </row>
    <row r="11" spans="1:8" ht="18" customHeight="1" x14ac:dyDescent="0.2">
      <c r="A11" s="48"/>
      <c r="B11" s="10"/>
      <c r="C11" s="14"/>
      <c r="D11" s="15">
        <f t="shared" si="0"/>
        <v>1.0999999999999999E-2</v>
      </c>
      <c r="E11" s="23">
        <f t="shared" si="2"/>
        <v>21</v>
      </c>
      <c r="F11" s="29"/>
      <c r="G11" s="26">
        <f t="shared" si="1"/>
        <v>1.0999999999999999E-2</v>
      </c>
      <c r="H11" s="16">
        <f t="shared" si="3"/>
        <v>21</v>
      </c>
    </row>
    <row r="12" spans="1:8" ht="18" customHeight="1" x14ac:dyDescent="0.2">
      <c r="A12" s="48"/>
      <c r="B12" s="10"/>
      <c r="C12" s="14"/>
      <c r="D12" s="15">
        <f t="shared" si="0"/>
        <v>1.2E-2</v>
      </c>
      <c r="E12" s="23">
        <f t="shared" si="2"/>
        <v>20</v>
      </c>
      <c r="F12" s="29"/>
      <c r="G12" s="26">
        <f t="shared" si="1"/>
        <v>1.2E-2</v>
      </c>
      <c r="H12" s="16">
        <f t="shared" si="3"/>
        <v>20</v>
      </c>
    </row>
    <row r="13" spans="1:8" ht="18" customHeight="1" x14ac:dyDescent="0.2">
      <c r="A13" s="48"/>
      <c r="B13" s="10"/>
      <c r="C13" s="14"/>
      <c r="D13" s="15">
        <f t="shared" si="0"/>
        <v>1.2999999999999999E-2</v>
      </c>
      <c r="E13" s="23">
        <f t="shared" si="2"/>
        <v>19</v>
      </c>
      <c r="F13" s="29"/>
      <c r="G13" s="26">
        <f t="shared" si="1"/>
        <v>1.2999999999999999E-2</v>
      </c>
      <c r="H13" s="16">
        <f t="shared" si="3"/>
        <v>19</v>
      </c>
    </row>
    <row r="14" spans="1:8" ht="18" customHeight="1" x14ac:dyDescent="0.2">
      <c r="A14" s="48"/>
      <c r="B14" s="10"/>
      <c r="C14" s="14"/>
      <c r="D14" s="15">
        <f t="shared" ref="D14:D17" si="4">C14+ROW(C14)/1000</f>
        <v>1.4E-2</v>
      </c>
      <c r="E14" s="23">
        <f t="shared" si="2"/>
        <v>18</v>
      </c>
      <c r="F14" s="29"/>
      <c r="G14" s="26">
        <f t="shared" si="1"/>
        <v>1.4E-2</v>
      </c>
      <c r="H14" s="16">
        <f t="shared" si="3"/>
        <v>18</v>
      </c>
    </row>
    <row r="15" spans="1:8" ht="18" customHeight="1" x14ac:dyDescent="0.2">
      <c r="A15" s="48"/>
      <c r="B15" s="10"/>
      <c r="C15" s="14"/>
      <c r="D15" s="15">
        <f t="shared" si="4"/>
        <v>1.4999999999999999E-2</v>
      </c>
      <c r="E15" s="23">
        <f t="shared" si="2"/>
        <v>17</v>
      </c>
      <c r="F15" s="29"/>
      <c r="G15" s="26">
        <f t="shared" si="1"/>
        <v>1.4999999999999999E-2</v>
      </c>
      <c r="H15" s="16">
        <f t="shared" si="3"/>
        <v>17</v>
      </c>
    </row>
    <row r="16" spans="1:8" ht="18" customHeight="1" x14ac:dyDescent="0.2">
      <c r="A16" s="48"/>
      <c r="B16" s="10"/>
      <c r="C16" s="14"/>
      <c r="D16" s="15">
        <f t="shared" si="4"/>
        <v>1.6E-2</v>
      </c>
      <c r="E16" s="23">
        <f t="shared" si="2"/>
        <v>16</v>
      </c>
      <c r="F16" s="29"/>
      <c r="G16" s="26">
        <f t="shared" si="1"/>
        <v>1.6E-2</v>
      </c>
      <c r="H16" s="16">
        <f t="shared" si="3"/>
        <v>16</v>
      </c>
    </row>
    <row r="17" spans="1:10" ht="18" customHeight="1" x14ac:dyDescent="0.2">
      <c r="A17" s="48"/>
      <c r="B17" s="10"/>
      <c r="C17" s="14"/>
      <c r="D17" s="15">
        <f t="shared" si="4"/>
        <v>1.7000000000000001E-2</v>
      </c>
      <c r="E17" s="23">
        <f t="shared" si="2"/>
        <v>15</v>
      </c>
      <c r="F17" s="29"/>
      <c r="G17" s="26">
        <f t="shared" si="1"/>
        <v>1.7000000000000001E-2</v>
      </c>
      <c r="H17" s="16">
        <f t="shared" si="3"/>
        <v>15</v>
      </c>
    </row>
    <row r="18" spans="1:10" ht="18" customHeight="1" x14ac:dyDescent="0.2">
      <c r="A18" s="48"/>
      <c r="B18" s="10"/>
      <c r="C18" s="14"/>
      <c r="D18" s="15">
        <f t="shared" ref="D18:D28" si="5">C18+ROW(C18)/1000</f>
        <v>1.7999999999999999E-2</v>
      </c>
      <c r="E18" s="23">
        <f t="shared" si="2"/>
        <v>14</v>
      </c>
      <c r="F18" s="29"/>
      <c r="G18" s="26">
        <f t="shared" si="1"/>
        <v>1.7999999999999999E-2</v>
      </c>
      <c r="H18" s="16">
        <f t="shared" si="3"/>
        <v>14</v>
      </c>
    </row>
    <row r="19" spans="1:10" ht="18" customHeight="1" x14ac:dyDescent="0.2">
      <c r="A19" s="48"/>
      <c r="B19" s="10"/>
      <c r="C19" s="14"/>
      <c r="D19" s="15">
        <f t="shared" si="5"/>
        <v>1.9E-2</v>
      </c>
      <c r="E19" s="23">
        <f t="shared" si="2"/>
        <v>13</v>
      </c>
      <c r="F19" s="29"/>
      <c r="G19" s="26">
        <f t="shared" si="1"/>
        <v>1.9E-2</v>
      </c>
      <c r="H19" s="16">
        <f t="shared" si="3"/>
        <v>13</v>
      </c>
      <c r="J19" s="17"/>
    </row>
    <row r="20" spans="1:10" ht="18" customHeight="1" x14ac:dyDescent="0.2">
      <c r="A20" s="48"/>
      <c r="B20" s="10"/>
      <c r="C20" s="14"/>
      <c r="D20" s="15">
        <f t="shared" si="5"/>
        <v>0.02</v>
      </c>
      <c r="E20" s="23">
        <f t="shared" si="2"/>
        <v>12</v>
      </c>
      <c r="F20" s="29"/>
      <c r="G20" s="26">
        <f t="shared" si="1"/>
        <v>0.02</v>
      </c>
      <c r="H20" s="16">
        <f t="shared" si="3"/>
        <v>12</v>
      </c>
      <c r="J20" s="17"/>
    </row>
    <row r="21" spans="1:10" ht="18" customHeight="1" x14ac:dyDescent="0.2">
      <c r="A21" s="48"/>
      <c r="B21" s="10"/>
      <c r="C21" s="14"/>
      <c r="D21" s="15">
        <f t="shared" si="5"/>
        <v>2.1000000000000001E-2</v>
      </c>
      <c r="E21" s="23">
        <f t="shared" si="2"/>
        <v>11</v>
      </c>
      <c r="F21" s="29"/>
      <c r="G21" s="26">
        <f t="shared" si="1"/>
        <v>2.1000000000000001E-2</v>
      </c>
      <c r="H21" s="16">
        <f t="shared" si="3"/>
        <v>11</v>
      </c>
    </row>
    <row r="22" spans="1:10" ht="18" customHeight="1" x14ac:dyDescent="0.2">
      <c r="A22" s="48"/>
      <c r="B22" s="10"/>
      <c r="C22" s="14"/>
      <c r="D22" s="15">
        <f t="shared" si="5"/>
        <v>2.1999999999999999E-2</v>
      </c>
      <c r="E22" s="23">
        <f t="shared" si="2"/>
        <v>10</v>
      </c>
      <c r="F22" s="29"/>
      <c r="G22" s="26">
        <f t="shared" si="1"/>
        <v>2.1999999999999999E-2</v>
      </c>
      <c r="H22" s="16">
        <f t="shared" si="3"/>
        <v>10</v>
      </c>
    </row>
    <row r="23" spans="1:10" ht="18" customHeight="1" x14ac:dyDescent="0.2">
      <c r="A23" s="48"/>
      <c r="B23" s="10"/>
      <c r="C23" s="14"/>
      <c r="D23" s="15">
        <f t="shared" si="5"/>
        <v>2.3E-2</v>
      </c>
      <c r="E23" s="23">
        <f t="shared" si="2"/>
        <v>9</v>
      </c>
      <c r="F23" s="29"/>
      <c r="G23" s="26">
        <f t="shared" si="1"/>
        <v>2.3E-2</v>
      </c>
      <c r="H23" s="16">
        <f t="shared" si="3"/>
        <v>9</v>
      </c>
    </row>
    <row r="24" spans="1:10" ht="18" customHeight="1" x14ac:dyDescent="0.2">
      <c r="A24" s="48"/>
      <c r="B24" s="10"/>
      <c r="C24" s="14"/>
      <c r="D24" s="15">
        <f t="shared" si="5"/>
        <v>2.4E-2</v>
      </c>
      <c r="E24" s="23">
        <f t="shared" si="2"/>
        <v>8</v>
      </c>
      <c r="F24" s="29"/>
      <c r="G24" s="26">
        <f t="shared" si="1"/>
        <v>2.4E-2</v>
      </c>
      <c r="H24" s="16">
        <f t="shared" si="3"/>
        <v>8</v>
      </c>
    </row>
    <row r="25" spans="1:10" ht="18" customHeight="1" x14ac:dyDescent="0.2">
      <c r="A25" s="48"/>
      <c r="B25" s="10"/>
      <c r="C25" s="14"/>
      <c r="D25" s="15">
        <f t="shared" si="5"/>
        <v>2.5000000000000001E-2</v>
      </c>
      <c r="E25" s="23">
        <f t="shared" si="2"/>
        <v>7</v>
      </c>
      <c r="F25" s="29"/>
      <c r="G25" s="26">
        <f t="shared" si="1"/>
        <v>2.5000000000000001E-2</v>
      </c>
      <c r="H25" s="16">
        <f t="shared" si="3"/>
        <v>7</v>
      </c>
    </row>
    <row r="26" spans="1:10" ht="18" customHeight="1" x14ac:dyDescent="0.2">
      <c r="A26" s="48"/>
      <c r="B26" s="10"/>
      <c r="C26" s="14"/>
      <c r="D26" s="15">
        <f t="shared" si="5"/>
        <v>2.5999999999999999E-2</v>
      </c>
      <c r="E26" s="23">
        <f t="shared" si="2"/>
        <v>6</v>
      </c>
      <c r="F26" s="29"/>
      <c r="G26" s="26">
        <f t="shared" si="1"/>
        <v>2.5999999999999999E-2</v>
      </c>
      <c r="H26" s="16">
        <f t="shared" si="3"/>
        <v>6</v>
      </c>
    </row>
    <row r="27" spans="1:10" ht="18" customHeight="1" x14ac:dyDescent="0.2">
      <c r="A27" s="48"/>
      <c r="B27" s="10"/>
      <c r="C27" s="14"/>
      <c r="D27" s="15">
        <f t="shared" si="5"/>
        <v>2.7E-2</v>
      </c>
      <c r="E27" s="23">
        <f t="shared" si="2"/>
        <v>5</v>
      </c>
      <c r="F27" s="29"/>
      <c r="G27" s="26">
        <f t="shared" si="1"/>
        <v>2.7E-2</v>
      </c>
      <c r="H27" s="16">
        <f t="shared" si="3"/>
        <v>5</v>
      </c>
    </row>
    <row r="28" spans="1:10" ht="18" customHeight="1" thickBot="1" x14ac:dyDescent="0.25">
      <c r="A28" s="49"/>
      <c r="B28" s="18"/>
      <c r="C28" s="19"/>
      <c r="D28" s="20">
        <f t="shared" si="5"/>
        <v>2.8000000000000001E-2</v>
      </c>
      <c r="E28" s="24">
        <f t="shared" si="2"/>
        <v>4</v>
      </c>
      <c r="F28" s="30"/>
      <c r="G28" s="27">
        <f t="shared" si="1"/>
        <v>2.8000000000000001E-2</v>
      </c>
      <c r="H28" s="21">
        <f t="shared" si="3"/>
        <v>4</v>
      </c>
    </row>
    <row r="29" spans="1:10" ht="18" customHeight="1" x14ac:dyDescent="0.2">
      <c r="B29" s="40" t="s">
        <v>54</v>
      </c>
      <c r="C29" s="43">
        <f>SUM(C4:C28)</f>
        <v>36</v>
      </c>
      <c r="F29" s="45">
        <f>SUM(F4:F28)</f>
        <v>12</v>
      </c>
    </row>
    <row r="30" spans="1:10" ht="21.95" customHeight="1" thickBot="1" x14ac:dyDescent="0.3">
      <c r="B30" s="41" t="s">
        <v>55</v>
      </c>
      <c r="C30" s="44">
        <f>INDEX(C4:C28,MATCH(1,E4:E28,0))+INDEX(C4:C28,MATCH(2,E4:E28,0))+INDEX(C4:C28,MATCH(3,E4:E28,0))+INDEX(C4:C28,MATCH(4,E4:E28,0))+INDEX(C4:C28,MATCH(5,E4:E28,0))</f>
        <v>36</v>
      </c>
      <c r="D30" s="42"/>
      <c r="E30" s="42"/>
      <c r="F30" s="46">
        <f>INDEX(F4:F28,MATCH(1,H4:H28,0))+INDEX(F4:F28,MATCH(2,H4:H28,0))+INDEX(F4:F28,MATCH(3,H4:H28,0))+INDEX(F4:F28,MATCH(4,H4:H28,0))+INDEX(F4:F28,MATCH(5,H4:H28,0))</f>
        <v>12</v>
      </c>
    </row>
  </sheetData>
  <sheetProtection sheet="1" objects="1" scenarios="1" selectLockedCells="1" sort="0" autoFilter="0"/>
  <autoFilter ref="A3:H3">
    <sortState ref="A6:H30">
      <sortCondition ref="A5:A30"/>
    </sortState>
  </autoFilter>
  <conditionalFormatting sqref="C4:C28">
    <cfRule type="cellIs" dxfId="27" priority="1" operator="greaterThan">
      <formula>36</formula>
    </cfRule>
  </conditionalFormatting>
  <pageMargins left="0.78740157499999996" right="0.78740157499999996" top="0.984251969" bottom="0.984251969" header="0.4921259845" footer="0.4921259845"/>
  <pageSetup paperSize="9"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7" enableFormatConditionsCalculation="0"/>
  <dimension ref="A1:J30"/>
  <sheetViews>
    <sheetView workbookViewId="0">
      <selection activeCell="F1" sqref="F1"/>
    </sheetView>
  </sheetViews>
  <sheetFormatPr baseColWidth="10" defaultColWidth="10.85546875" defaultRowHeight="15" x14ac:dyDescent="0.2"/>
  <cols>
    <col min="1" max="1" width="26.7109375" style="7" customWidth="1"/>
    <col min="2" max="2" width="24.28515625" style="7" customWidth="1"/>
    <col min="3" max="3" width="10.85546875" style="7"/>
    <col min="4" max="4" width="11.42578125" style="8" hidden="1" customWidth="1"/>
    <col min="5" max="5" width="10.85546875" style="8" hidden="1" customWidth="1"/>
    <col min="6" max="6" width="10.85546875" style="7"/>
    <col min="7" max="7" width="11.42578125" style="8" hidden="1" customWidth="1"/>
    <col min="8" max="8" width="10.85546875" style="8" hidden="1" customWidth="1"/>
    <col min="9" max="16384" width="10.85546875" style="7"/>
  </cols>
  <sheetData>
    <row r="1" spans="1:8" ht="18" customHeight="1" thickBot="1" x14ac:dyDescent="0.25">
      <c r="A1" s="31" t="s">
        <v>18</v>
      </c>
      <c r="B1" s="32" t="s">
        <v>56</v>
      </c>
      <c r="C1" s="8"/>
      <c r="F1" s="55" t="str">
        <f>HYPERLINK("#Adhérents!A1","Retour")</f>
        <v>Retour</v>
      </c>
    </row>
    <row r="2" spans="1:8" ht="18" customHeight="1" thickBot="1" x14ac:dyDescent="0.25">
      <c r="E2" s="9"/>
    </row>
    <row r="3" spans="1:8" ht="18" customHeight="1" thickBot="1" x14ac:dyDescent="0.25">
      <c r="A3" s="33" t="s">
        <v>48</v>
      </c>
      <c r="B3" s="34" t="s">
        <v>5</v>
      </c>
      <c r="C3" s="33" t="s">
        <v>0</v>
      </c>
      <c r="D3" s="35" t="s">
        <v>46</v>
      </c>
      <c r="E3" s="36" t="s">
        <v>49</v>
      </c>
      <c r="F3" s="37" t="s">
        <v>1</v>
      </c>
      <c r="G3" s="38" t="s">
        <v>47</v>
      </c>
      <c r="H3" s="39" t="s">
        <v>50</v>
      </c>
    </row>
    <row r="4" spans="1:8" ht="18" customHeight="1" x14ac:dyDescent="0.2">
      <c r="A4" s="47">
        <v>42636</v>
      </c>
      <c r="B4" s="10" t="s">
        <v>85</v>
      </c>
      <c r="C4" s="11">
        <v>31</v>
      </c>
      <c r="D4" s="12">
        <f t="shared" ref="D4:D13" si="0">C4+ROW(C4)/1000</f>
        <v>31.004000000000001</v>
      </c>
      <c r="E4" s="22">
        <f>RANK(D4,$D$4:$D$28)</f>
        <v>4</v>
      </c>
      <c r="F4" s="28">
        <v>11</v>
      </c>
      <c r="G4" s="25">
        <f t="shared" ref="G4:G28" si="1">F4+ROW(F4)/1000</f>
        <v>11.004</v>
      </c>
      <c r="H4" s="13">
        <f>RANK(G4,$G$4:$G$28)</f>
        <v>3</v>
      </c>
    </row>
    <row r="5" spans="1:8" ht="18" customHeight="1" x14ac:dyDescent="0.2">
      <c r="A5" s="48">
        <v>42637</v>
      </c>
      <c r="B5" s="10" t="s">
        <v>86</v>
      </c>
      <c r="C5" s="14">
        <v>37</v>
      </c>
      <c r="D5" s="15">
        <f t="shared" si="0"/>
        <v>37.005000000000003</v>
      </c>
      <c r="E5" s="23">
        <f t="shared" ref="E5:E28" si="2">RANK(D5,$D$4:$D$28)</f>
        <v>1</v>
      </c>
      <c r="F5" s="29">
        <v>14</v>
      </c>
      <c r="G5" s="26">
        <f t="shared" si="1"/>
        <v>14.005000000000001</v>
      </c>
      <c r="H5" s="16">
        <f>RANK(G5,$G$4:$G$28)</f>
        <v>2</v>
      </c>
    </row>
    <row r="6" spans="1:8" ht="18" customHeight="1" x14ac:dyDescent="0.2">
      <c r="A6" s="48">
        <v>42628</v>
      </c>
      <c r="B6" s="10" t="s">
        <v>89</v>
      </c>
      <c r="C6" s="14">
        <v>9</v>
      </c>
      <c r="D6" s="15">
        <f t="shared" si="0"/>
        <v>9.0060000000000002</v>
      </c>
      <c r="E6" s="23">
        <f t="shared" si="2"/>
        <v>13</v>
      </c>
      <c r="F6" s="29">
        <v>3</v>
      </c>
      <c r="G6" s="26">
        <f t="shared" si="1"/>
        <v>3.0059999999999998</v>
      </c>
      <c r="H6" s="16">
        <f t="shared" ref="H6:H28" si="3">RANK(G6,$G$4:$G$28)</f>
        <v>13</v>
      </c>
    </row>
    <row r="7" spans="1:8" ht="18" customHeight="1" x14ac:dyDescent="0.2">
      <c r="A7" s="48">
        <v>42643</v>
      </c>
      <c r="B7" s="10" t="s">
        <v>90</v>
      </c>
      <c r="C7" s="14">
        <v>34</v>
      </c>
      <c r="D7" s="15">
        <f t="shared" si="0"/>
        <v>34.006999999999998</v>
      </c>
      <c r="E7" s="23">
        <f t="shared" si="2"/>
        <v>2</v>
      </c>
      <c r="F7" s="29">
        <v>14</v>
      </c>
      <c r="G7" s="26">
        <f t="shared" si="1"/>
        <v>14.007</v>
      </c>
      <c r="H7" s="16">
        <f t="shared" si="3"/>
        <v>1</v>
      </c>
    </row>
    <row r="8" spans="1:8" ht="18" customHeight="1" x14ac:dyDescent="0.2">
      <c r="A8" s="48">
        <v>42693</v>
      </c>
      <c r="B8" s="10" t="s">
        <v>96</v>
      </c>
      <c r="C8" s="14">
        <v>18</v>
      </c>
      <c r="D8" s="15">
        <f t="shared" si="0"/>
        <v>18.007999999999999</v>
      </c>
      <c r="E8" s="23">
        <f t="shared" si="2"/>
        <v>11</v>
      </c>
      <c r="F8" s="29">
        <v>6</v>
      </c>
      <c r="G8" s="26">
        <f t="shared" si="1"/>
        <v>6.008</v>
      </c>
      <c r="H8" s="16">
        <f t="shared" si="3"/>
        <v>10</v>
      </c>
    </row>
    <row r="9" spans="1:8" ht="18" customHeight="1" x14ac:dyDescent="0.2">
      <c r="A9" s="48">
        <v>42713</v>
      </c>
      <c r="B9" s="10" t="s">
        <v>102</v>
      </c>
      <c r="C9" s="14">
        <v>18</v>
      </c>
      <c r="D9" s="15">
        <f t="shared" si="0"/>
        <v>18.009</v>
      </c>
      <c r="E9" s="23">
        <f t="shared" si="2"/>
        <v>10</v>
      </c>
      <c r="F9" s="29">
        <v>6</v>
      </c>
      <c r="G9" s="26">
        <f t="shared" si="1"/>
        <v>6.0090000000000003</v>
      </c>
      <c r="H9" s="16">
        <f t="shared" si="3"/>
        <v>9</v>
      </c>
    </row>
    <row r="10" spans="1:8" ht="18" customHeight="1" x14ac:dyDescent="0.2">
      <c r="A10" s="48">
        <v>42792</v>
      </c>
      <c r="B10" s="10" t="s">
        <v>107</v>
      </c>
      <c r="C10" s="14">
        <v>18</v>
      </c>
      <c r="D10" s="15">
        <f t="shared" si="0"/>
        <v>18.010000000000002</v>
      </c>
      <c r="E10" s="23">
        <f t="shared" si="2"/>
        <v>9</v>
      </c>
      <c r="F10" s="29">
        <v>6</v>
      </c>
      <c r="G10" s="26">
        <f t="shared" si="1"/>
        <v>6.01</v>
      </c>
      <c r="H10" s="16">
        <f t="shared" si="3"/>
        <v>8</v>
      </c>
    </row>
    <row r="11" spans="1:8" ht="18" customHeight="1" x14ac:dyDescent="0.2">
      <c r="A11" s="48">
        <v>42812</v>
      </c>
      <c r="B11" s="10" t="s">
        <v>114</v>
      </c>
      <c r="C11" s="14">
        <v>18</v>
      </c>
      <c r="D11" s="15">
        <f t="shared" si="0"/>
        <v>18.010999999999999</v>
      </c>
      <c r="E11" s="23">
        <f t="shared" si="2"/>
        <v>8</v>
      </c>
      <c r="F11" s="29">
        <v>6</v>
      </c>
      <c r="G11" s="26">
        <f t="shared" si="1"/>
        <v>6.0110000000000001</v>
      </c>
      <c r="H11" s="16">
        <f t="shared" si="3"/>
        <v>7</v>
      </c>
    </row>
    <row r="12" spans="1:8" ht="18" customHeight="1" x14ac:dyDescent="0.2">
      <c r="A12" s="48">
        <v>42818</v>
      </c>
      <c r="B12" s="10" t="s">
        <v>115</v>
      </c>
      <c r="C12" s="14">
        <v>31</v>
      </c>
      <c r="D12" s="15">
        <f t="shared" si="0"/>
        <v>31.012</v>
      </c>
      <c r="E12" s="23">
        <f t="shared" si="2"/>
        <v>3</v>
      </c>
      <c r="F12" s="29">
        <v>10</v>
      </c>
      <c r="G12" s="26">
        <f t="shared" si="1"/>
        <v>10.012</v>
      </c>
      <c r="H12" s="16">
        <f t="shared" si="3"/>
        <v>4</v>
      </c>
    </row>
    <row r="13" spans="1:8" ht="18" customHeight="1" x14ac:dyDescent="0.2">
      <c r="A13" s="48">
        <v>42829</v>
      </c>
      <c r="B13" s="10" t="s">
        <v>118</v>
      </c>
      <c r="C13" s="14">
        <v>9</v>
      </c>
      <c r="D13" s="15">
        <f t="shared" si="0"/>
        <v>9.0129999999999999</v>
      </c>
      <c r="E13" s="23">
        <f t="shared" si="2"/>
        <v>12</v>
      </c>
      <c r="F13" s="29">
        <v>3</v>
      </c>
      <c r="G13" s="26">
        <f t="shared" si="1"/>
        <v>3.0129999999999999</v>
      </c>
      <c r="H13" s="16">
        <f t="shared" si="3"/>
        <v>12</v>
      </c>
    </row>
    <row r="14" spans="1:8" ht="18" customHeight="1" x14ac:dyDescent="0.2">
      <c r="A14" s="48">
        <v>42896</v>
      </c>
      <c r="B14" s="10" t="s">
        <v>188</v>
      </c>
      <c r="C14" s="14">
        <v>26</v>
      </c>
      <c r="D14" s="15">
        <f t="shared" ref="D14:D17" si="4">C14+ROW(C14)/1000</f>
        <v>26.013999999999999</v>
      </c>
      <c r="E14" s="23">
        <f t="shared" si="2"/>
        <v>5</v>
      </c>
      <c r="F14" s="29">
        <v>7</v>
      </c>
      <c r="G14" s="26">
        <f t="shared" si="1"/>
        <v>7.0140000000000002</v>
      </c>
      <c r="H14" s="16">
        <f t="shared" si="3"/>
        <v>6</v>
      </c>
    </row>
    <row r="15" spans="1:8" ht="18" customHeight="1" x14ac:dyDescent="0.2">
      <c r="A15" s="48">
        <v>42903</v>
      </c>
      <c r="B15" s="10" t="s">
        <v>102</v>
      </c>
      <c r="C15" s="14">
        <v>25</v>
      </c>
      <c r="D15" s="15">
        <f t="shared" si="4"/>
        <v>25.015000000000001</v>
      </c>
      <c r="E15" s="23">
        <f t="shared" si="2"/>
        <v>6</v>
      </c>
      <c r="F15" s="29">
        <v>9</v>
      </c>
      <c r="G15" s="26">
        <f t="shared" si="1"/>
        <v>9.0150000000000006</v>
      </c>
      <c r="H15" s="16">
        <f t="shared" si="3"/>
        <v>5</v>
      </c>
    </row>
    <row r="16" spans="1:8" ht="18" customHeight="1" x14ac:dyDescent="0.2">
      <c r="A16" s="48">
        <v>42916</v>
      </c>
      <c r="B16" s="10" t="s">
        <v>102</v>
      </c>
      <c r="C16" s="14">
        <v>20</v>
      </c>
      <c r="D16" s="15">
        <f t="shared" si="4"/>
        <v>20.015999999999998</v>
      </c>
      <c r="E16" s="23">
        <f t="shared" si="2"/>
        <v>7</v>
      </c>
      <c r="F16" s="29">
        <v>5</v>
      </c>
      <c r="G16" s="26">
        <f t="shared" si="1"/>
        <v>5.016</v>
      </c>
      <c r="H16" s="16">
        <f t="shared" si="3"/>
        <v>11</v>
      </c>
    </row>
    <row r="17" spans="1:10" ht="18" customHeight="1" x14ac:dyDescent="0.2">
      <c r="A17" s="48"/>
      <c r="B17" s="10"/>
      <c r="C17" s="14"/>
      <c r="D17" s="15">
        <f t="shared" si="4"/>
        <v>1.7000000000000001E-2</v>
      </c>
      <c r="E17" s="23">
        <f t="shared" si="2"/>
        <v>25</v>
      </c>
      <c r="F17" s="29"/>
      <c r="G17" s="26">
        <f t="shared" si="1"/>
        <v>1.7000000000000001E-2</v>
      </c>
      <c r="H17" s="16">
        <f t="shared" si="3"/>
        <v>25</v>
      </c>
    </row>
    <row r="18" spans="1:10" ht="18" customHeight="1" x14ac:dyDescent="0.2">
      <c r="A18" s="48"/>
      <c r="B18" s="10"/>
      <c r="C18" s="14"/>
      <c r="D18" s="15">
        <f t="shared" ref="D18:D28" si="5">C18+ROW(C18)/1000</f>
        <v>1.7999999999999999E-2</v>
      </c>
      <c r="E18" s="23">
        <f t="shared" si="2"/>
        <v>24</v>
      </c>
      <c r="F18" s="29"/>
      <c r="G18" s="26">
        <f t="shared" si="1"/>
        <v>1.7999999999999999E-2</v>
      </c>
      <c r="H18" s="16">
        <f t="shared" si="3"/>
        <v>24</v>
      </c>
    </row>
    <row r="19" spans="1:10" ht="18" customHeight="1" x14ac:dyDescent="0.2">
      <c r="A19" s="48"/>
      <c r="B19" s="10"/>
      <c r="C19" s="14"/>
      <c r="D19" s="15">
        <f t="shared" si="5"/>
        <v>1.9E-2</v>
      </c>
      <c r="E19" s="23">
        <f t="shared" si="2"/>
        <v>23</v>
      </c>
      <c r="F19" s="29"/>
      <c r="G19" s="26">
        <f t="shared" si="1"/>
        <v>1.9E-2</v>
      </c>
      <c r="H19" s="16">
        <f t="shared" si="3"/>
        <v>23</v>
      </c>
      <c r="J19" s="17"/>
    </row>
    <row r="20" spans="1:10" ht="18" customHeight="1" x14ac:dyDescent="0.2">
      <c r="A20" s="48"/>
      <c r="B20" s="10"/>
      <c r="C20" s="14"/>
      <c r="D20" s="15">
        <f t="shared" si="5"/>
        <v>0.02</v>
      </c>
      <c r="E20" s="23">
        <f t="shared" si="2"/>
        <v>22</v>
      </c>
      <c r="F20" s="29"/>
      <c r="G20" s="26">
        <f t="shared" si="1"/>
        <v>0.02</v>
      </c>
      <c r="H20" s="16">
        <f t="shared" si="3"/>
        <v>22</v>
      </c>
      <c r="J20" s="17"/>
    </row>
    <row r="21" spans="1:10" ht="18" customHeight="1" x14ac:dyDescent="0.2">
      <c r="A21" s="48"/>
      <c r="B21" s="10"/>
      <c r="C21" s="14"/>
      <c r="D21" s="15">
        <f t="shared" si="5"/>
        <v>2.1000000000000001E-2</v>
      </c>
      <c r="E21" s="23">
        <f t="shared" si="2"/>
        <v>21</v>
      </c>
      <c r="F21" s="29"/>
      <c r="G21" s="26">
        <f t="shared" si="1"/>
        <v>2.1000000000000001E-2</v>
      </c>
      <c r="H21" s="16">
        <f t="shared" si="3"/>
        <v>21</v>
      </c>
    </row>
    <row r="22" spans="1:10" ht="18" customHeight="1" x14ac:dyDescent="0.2">
      <c r="A22" s="48"/>
      <c r="B22" s="10"/>
      <c r="C22" s="14"/>
      <c r="D22" s="15">
        <f t="shared" si="5"/>
        <v>2.1999999999999999E-2</v>
      </c>
      <c r="E22" s="23">
        <f t="shared" si="2"/>
        <v>20</v>
      </c>
      <c r="F22" s="29"/>
      <c r="G22" s="26">
        <f t="shared" si="1"/>
        <v>2.1999999999999999E-2</v>
      </c>
      <c r="H22" s="16">
        <f t="shared" si="3"/>
        <v>20</v>
      </c>
    </row>
    <row r="23" spans="1:10" ht="18" customHeight="1" x14ac:dyDescent="0.2">
      <c r="A23" s="48"/>
      <c r="B23" s="10"/>
      <c r="C23" s="14"/>
      <c r="D23" s="15">
        <f t="shared" si="5"/>
        <v>2.3E-2</v>
      </c>
      <c r="E23" s="23">
        <f t="shared" si="2"/>
        <v>19</v>
      </c>
      <c r="F23" s="29"/>
      <c r="G23" s="26">
        <f t="shared" si="1"/>
        <v>2.3E-2</v>
      </c>
      <c r="H23" s="16">
        <f t="shared" si="3"/>
        <v>19</v>
      </c>
    </row>
    <row r="24" spans="1:10" ht="18" customHeight="1" x14ac:dyDescent="0.2">
      <c r="A24" s="48"/>
      <c r="B24" s="10"/>
      <c r="C24" s="14"/>
      <c r="D24" s="15">
        <f t="shared" si="5"/>
        <v>2.4E-2</v>
      </c>
      <c r="E24" s="23">
        <f t="shared" si="2"/>
        <v>18</v>
      </c>
      <c r="F24" s="29"/>
      <c r="G24" s="26">
        <f t="shared" si="1"/>
        <v>2.4E-2</v>
      </c>
      <c r="H24" s="16">
        <f t="shared" si="3"/>
        <v>18</v>
      </c>
    </row>
    <row r="25" spans="1:10" ht="18" customHeight="1" x14ac:dyDescent="0.2">
      <c r="A25" s="48"/>
      <c r="B25" s="10"/>
      <c r="C25" s="14"/>
      <c r="D25" s="15">
        <f t="shared" si="5"/>
        <v>2.5000000000000001E-2</v>
      </c>
      <c r="E25" s="23">
        <f t="shared" si="2"/>
        <v>17</v>
      </c>
      <c r="F25" s="29"/>
      <c r="G25" s="26">
        <f t="shared" si="1"/>
        <v>2.5000000000000001E-2</v>
      </c>
      <c r="H25" s="16">
        <f t="shared" si="3"/>
        <v>17</v>
      </c>
    </row>
    <row r="26" spans="1:10" ht="18" customHeight="1" x14ac:dyDescent="0.2">
      <c r="A26" s="48"/>
      <c r="B26" s="10"/>
      <c r="C26" s="14"/>
      <c r="D26" s="15">
        <f t="shared" si="5"/>
        <v>2.5999999999999999E-2</v>
      </c>
      <c r="E26" s="23">
        <f t="shared" si="2"/>
        <v>16</v>
      </c>
      <c r="F26" s="29"/>
      <c r="G26" s="26">
        <f t="shared" si="1"/>
        <v>2.5999999999999999E-2</v>
      </c>
      <c r="H26" s="16">
        <f t="shared" si="3"/>
        <v>16</v>
      </c>
    </row>
    <row r="27" spans="1:10" ht="18" customHeight="1" x14ac:dyDescent="0.2">
      <c r="A27" s="48"/>
      <c r="B27" s="10"/>
      <c r="C27" s="14"/>
      <c r="D27" s="15">
        <f t="shared" si="5"/>
        <v>2.7E-2</v>
      </c>
      <c r="E27" s="23">
        <f t="shared" si="2"/>
        <v>15</v>
      </c>
      <c r="F27" s="29"/>
      <c r="G27" s="26">
        <f t="shared" si="1"/>
        <v>2.7E-2</v>
      </c>
      <c r="H27" s="16">
        <f t="shared" si="3"/>
        <v>15</v>
      </c>
    </row>
    <row r="28" spans="1:10" ht="18" customHeight="1" thickBot="1" x14ac:dyDescent="0.25">
      <c r="A28" s="49"/>
      <c r="B28" s="18"/>
      <c r="C28" s="19"/>
      <c r="D28" s="20">
        <f t="shared" si="5"/>
        <v>2.8000000000000001E-2</v>
      </c>
      <c r="E28" s="24">
        <f t="shared" si="2"/>
        <v>14</v>
      </c>
      <c r="F28" s="30"/>
      <c r="G28" s="27">
        <f t="shared" si="1"/>
        <v>2.8000000000000001E-2</v>
      </c>
      <c r="H28" s="21">
        <f t="shared" si="3"/>
        <v>14</v>
      </c>
    </row>
    <row r="29" spans="1:10" ht="18" customHeight="1" x14ac:dyDescent="0.2">
      <c r="B29" s="40" t="s">
        <v>54</v>
      </c>
      <c r="C29" s="43">
        <f>SUM(C4:C28)</f>
        <v>294</v>
      </c>
      <c r="F29" s="45">
        <f>SUM(F4:F28)</f>
        <v>100</v>
      </c>
    </row>
    <row r="30" spans="1:10" ht="21.95" customHeight="1" thickBot="1" x14ac:dyDescent="0.3">
      <c r="B30" s="41" t="s">
        <v>55</v>
      </c>
      <c r="C30" s="44">
        <f>INDEX(C4:C28,MATCH(1,E4:E28,0))+INDEX(C4:C28,MATCH(2,E4:E28,0))+INDEX(C4:C28,MATCH(3,E4:E28,0))+INDEX(C4:C28,MATCH(4,E4:E28,0))+INDEX(C4:C28,MATCH(5,E4:E28,0))</f>
        <v>159</v>
      </c>
      <c r="D30" s="42"/>
      <c r="E30" s="42"/>
      <c r="F30" s="46">
        <f>INDEX(F4:F28,MATCH(1,H4:H28,0))+INDEX(F4:F28,MATCH(2,H4:H28,0))+INDEX(F4:F28,MATCH(3,H4:H28,0))+INDEX(F4:F28,MATCH(4,H4:H28,0))+INDEX(F4:F28,MATCH(5,H4:H28,0))</f>
        <v>58</v>
      </c>
    </row>
  </sheetData>
  <sheetProtection sheet="1" objects="1" scenarios="1" selectLockedCells="1" sort="0" autoFilter="0"/>
  <autoFilter ref="A3:H3">
    <sortState ref="A6:H30">
      <sortCondition ref="A5:A30"/>
    </sortState>
  </autoFilter>
  <conditionalFormatting sqref="C4:C28">
    <cfRule type="cellIs" dxfId="26" priority="1" operator="greaterThan">
      <formula>36</formula>
    </cfRule>
  </conditionalFormatting>
  <pageMargins left="0.78740157499999996" right="0.78740157499999996" top="0.984251969" bottom="0.984251969" header="0.4921259845" footer="0.4921259845"/>
  <pageSetup paperSize="9"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25"/>
  <dimension ref="A1:J30"/>
  <sheetViews>
    <sheetView workbookViewId="0">
      <selection activeCell="A28" sqref="A28"/>
    </sheetView>
  </sheetViews>
  <sheetFormatPr baseColWidth="10" defaultColWidth="10.85546875" defaultRowHeight="15" x14ac:dyDescent="0.2"/>
  <cols>
    <col min="1" max="1" width="26.7109375" style="7" customWidth="1"/>
    <col min="2" max="2" width="24.28515625" style="7" customWidth="1"/>
    <col min="3" max="3" width="10.85546875" style="7"/>
    <col min="4" max="4" width="11.42578125" style="8" hidden="1" customWidth="1"/>
    <col min="5" max="5" width="10.85546875" style="8" hidden="1" customWidth="1"/>
    <col min="6" max="6" width="10.85546875" style="7"/>
    <col min="7" max="7" width="11.42578125" style="8" hidden="1" customWidth="1"/>
    <col min="8" max="8" width="10.85546875" style="8" hidden="1" customWidth="1"/>
    <col min="9" max="16384" width="10.85546875" style="7"/>
  </cols>
  <sheetData>
    <row r="1" spans="1:9" ht="18" customHeight="1" thickBot="1" x14ac:dyDescent="0.25">
      <c r="A1" s="31" t="s">
        <v>18</v>
      </c>
      <c r="B1" s="32" t="s">
        <v>73</v>
      </c>
      <c r="C1" s="8"/>
      <c r="F1" s="52" t="str">
        <f>HYPERLINK("#Adhérents!A1","Retour")</f>
        <v>Retour</v>
      </c>
      <c r="I1" s="53"/>
    </row>
    <row r="2" spans="1:9" ht="18" customHeight="1" thickBot="1" x14ac:dyDescent="0.25">
      <c r="E2" s="9"/>
    </row>
    <row r="3" spans="1:9" ht="18" customHeight="1" thickBot="1" x14ac:dyDescent="0.25">
      <c r="A3" s="33" t="s">
        <v>48</v>
      </c>
      <c r="B3" s="34" t="s">
        <v>5</v>
      </c>
      <c r="C3" s="33" t="s">
        <v>0</v>
      </c>
      <c r="D3" s="35" t="s">
        <v>46</v>
      </c>
      <c r="E3" s="36" t="s">
        <v>49</v>
      </c>
      <c r="F3" s="37" t="s">
        <v>1</v>
      </c>
      <c r="G3" s="38" t="s">
        <v>47</v>
      </c>
      <c r="H3" s="39" t="s">
        <v>50</v>
      </c>
    </row>
    <row r="4" spans="1:9" ht="18" customHeight="1" x14ac:dyDescent="0.2">
      <c r="A4" s="47">
        <v>42857</v>
      </c>
      <c r="B4" s="10" t="s">
        <v>118</v>
      </c>
      <c r="C4" s="11">
        <v>9</v>
      </c>
      <c r="D4" s="12">
        <f t="shared" ref="D4:D28" si="0">C4+ROW(C4)/1000</f>
        <v>9.0039999999999996</v>
      </c>
      <c r="E4" s="22">
        <f>RANK(D4,$D$4:$D$28)</f>
        <v>1</v>
      </c>
      <c r="F4" s="28">
        <v>3</v>
      </c>
      <c r="G4" s="25">
        <f t="shared" ref="G4:G28" si="1">F4+ROW(F4)/1000</f>
        <v>3.004</v>
      </c>
      <c r="H4" s="13">
        <f>RANK(G4,$G$4:$G$28)</f>
        <v>1</v>
      </c>
    </row>
    <row r="5" spans="1:9" ht="18" customHeight="1" x14ac:dyDescent="0.2">
      <c r="A5" s="48"/>
      <c r="B5" s="10"/>
      <c r="C5" s="14"/>
      <c r="D5" s="15">
        <f t="shared" si="0"/>
        <v>5.0000000000000001E-3</v>
      </c>
      <c r="E5" s="23">
        <f t="shared" ref="E5:E28" si="2">RANK(D5,$D$4:$D$28)</f>
        <v>25</v>
      </c>
      <c r="F5" s="29"/>
      <c r="G5" s="26">
        <f t="shared" si="1"/>
        <v>5.0000000000000001E-3</v>
      </c>
      <c r="H5" s="16">
        <f>RANK(G5,$G$4:$G$28)</f>
        <v>25</v>
      </c>
    </row>
    <row r="6" spans="1:9" ht="18" customHeight="1" x14ac:dyDescent="0.2">
      <c r="A6" s="48"/>
      <c r="B6" s="10"/>
      <c r="C6" s="14"/>
      <c r="D6" s="15">
        <f t="shared" si="0"/>
        <v>6.0000000000000001E-3</v>
      </c>
      <c r="E6" s="23">
        <f t="shared" si="2"/>
        <v>24</v>
      </c>
      <c r="F6" s="29"/>
      <c r="G6" s="26">
        <f t="shared" si="1"/>
        <v>6.0000000000000001E-3</v>
      </c>
      <c r="H6" s="16">
        <f t="shared" ref="H6:H28" si="3">RANK(G6,$G$4:$G$28)</f>
        <v>24</v>
      </c>
    </row>
    <row r="7" spans="1:9" ht="18" customHeight="1" x14ac:dyDescent="0.2">
      <c r="A7" s="48"/>
      <c r="B7" s="10"/>
      <c r="C7" s="14"/>
      <c r="D7" s="15">
        <f t="shared" si="0"/>
        <v>7.0000000000000001E-3</v>
      </c>
      <c r="E7" s="23">
        <f t="shared" si="2"/>
        <v>23</v>
      </c>
      <c r="F7" s="29"/>
      <c r="G7" s="26">
        <f t="shared" si="1"/>
        <v>7.0000000000000001E-3</v>
      </c>
      <c r="H7" s="16">
        <f t="shared" si="3"/>
        <v>23</v>
      </c>
    </row>
    <row r="8" spans="1:9" ht="18" customHeight="1" x14ac:dyDescent="0.2">
      <c r="A8" s="48"/>
      <c r="B8" s="10"/>
      <c r="C8" s="14"/>
      <c r="D8" s="15">
        <f t="shared" si="0"/>
        <v>8.0000000000000002E-3</v>
      </c>
      <c r="E8" s="23">
        <f t="shared" si="2"/>
        <v>22</v>
      </c>
      <c r="F8" s="29"/>
      <c r="G8" s="26">
        <f t="shared" si="1"/>
        <v>8.0000000000000002E-3</v>
      </c>
      <c r="H8" s="16">
        <f t="shared" si="3"/>
        <v>22</v>
      </c>
    </row>
    <row r="9" spans="1:9" ht="18" customHeight="1" x14ac:dyDescent="0.2">
      <c r="A9" s="48"/>
      <c r="B9" s="10"/>
      <c r="C9" s="14"/>
      <c r="D9" s="15">
        <f t="shared" si="0"/>
        <v>8.9999999999999993E-3</v>
      </c>
      <c r="E9" s="23">
        <f t="shared" si="2"/>
        <v>21</v>
      </c>
      <c r="F9" s="29"/>
      <c r="G9" s="26">
        <f t="shared" si="1"/>
        <v>8.9999999999999993E-3</v>
      </c>
      <c r="H9" s="16">
        <f t="shared" si="3"/>
        <v>21</v>
      </c>
    </row>
    <row r="10" spans="1:9" ht="18" customHeight="1" x14ac:dyDescent="0.2">
      <c r="A10" s="48"/>
      <c r="B10" s="10"/>
      <c r="C10" s="14"/>
      <c r="D10" s="15">
        <f t="shared" si="0"/>
        <v>0.01</v>
      </c>
      <c r="E10" s="23">
        <f t="shared" si="2"/>
        <v>20</v>
      </c>
      <c r="F10" s="29"/>
      <c r="G10" s="26">
        <f t="shared" si="1"/>
        <v>0.01</v>
      </c>
      <c r="H10" s="16">
        <f t="shared" si="3"/>
        <v>20</v>
      </c>
    </row>
    <row r="11" spans="1:9" ht="18" customHeight="1" x14ac:dyDescent="0.2">
      <c r="A11" s="48"/>
      <c r="B11" s="10"/>
      <c r="C11" s="14"/>
      <c r="D11" s="15">
        <f t="shared" si="0"/>
        <v>1.0999999999999999E-2</v>
      </c>
      <c r="E11" s="23">
        <f t="shared" si="2"/>
        <v>19</v>
      </c>
      <c r="F11" s="29"/>
      <c r="G11" s="26">
        <f t="shared" si="1"/>
        <v>1.0999999999999999E-2</v>
      </c>
      <c r="H11" s="16">
        <f t="shared" si="3"/>
        <v>19</v>
      </c>
    </row>
    <row r="12" spans="1:9" ht="18" customHeight="1" x14ac:dyDescent="0.2">
      <c r="A12" s="48"/>
      <c r="B12" s="10"/>
      <c r="C12" s="14"/>
      <c r="D12" s="15">
        <f t="shared" si="0"/>
        <v>1.2E-2</v>
      </c>
      <c r="E12" s="23">
        <f t="shared" si="2"/>
        <v>18</v>
      </c>
      <c r="F12" s="29"/>
      <c r="G12" s="26">
        <f t="shared" si="1"/>
        <v>1.2E-2</v>
      </c>
      <c r="H12" s="16">
        <f t="shared" si="3"/>
        <v>18</v>
      </c>
    </row>
    <row r="13" spans="1:9" ht="18" customHeight="1" x14ac:dyDescent="0.2">
      <c r="A13" s="48"/>
      <c r="B13" s="10"/>
      <c r="C13" s="14"/>
      <c r="D13" s="15">
        <f t="shared" si="0"/>
        <v>1.2999999999999999E-2</v>
      </c>
      <c r="E13" s="23">
        <f t="shared" si="2"/>
        <v>17</v>
      </c>
      <c r="F13" s="29"/>
      <c r="G13" s="26">
        <f t="shared" si="1"/>
        <v>1.2999999999999999E-2</v>
      </c>
      <c r="H13" s="16">
        <f t="shared" si="3"/>
        <v>17</v>
      </c>
    </row>
    <row r="14" spans="1:9" ht="18" customHeight="1" x14ac:dyDescent="0.2">
      <c r="A14" s="48"/>
      <c r="B14" s="10"/>
      <c r="C14" s="14"/>
      <c r="D14" s="15">
        <f t="shared" si="0"/>
        <v>1.4E-2</v>
      </c>
      <c r="E14" s="23">
        <f t="shared" si="2"/>
        <v>16</v>
      </c>
      <c r="F14" s="29"/>
      <c r="G14" s="26">
        <f t="shared" si="1"/>
        <v>1.4E-2</v>
      </c>
      <c r="H14" s="16">
        <f t="shared" si="3"/>
        <v>16</v>
      </c>
    </row>
    <row r="15" spans="1:9" ht="18" customHeight="1" x14ac:dyDescent="0.2">
      <c r="A15" s="48"/>
      <c r="B15" s="10"/>
      <c r="C15" s="14"/>
      <c r="D15" s="15">
        <f t="shared" si="0"/>
        <v>1.4999999999999999E-2</v>
      </c>
      <c r="E15" s="23">
        <f t="shared" si="2"/>
        <v>15</v>
      </c>
      <c r="F15" s="29"/>
      <c r="G15" s="26">
        <f t="shared" si="1"/>
        <v>1.4999999999999999E-2</v>
      </c>
      <c r="H15" s="16">
        <f t="shared" si="3"/>
        <v>15</v>
      </c>
    </row>
    <row r="16" spans="1:9" ht="18" customHeight="1" x14ac:dyDescent="0.2">
      <c r="A16" s="48"/>
      <c r="B16" s="10"/>
      <c r="C16" s="14"/>
      <c r="D16" s="15">
        <f t="shared" si="0"/>
        <v>1.6E-2</v>
      </c>
      <c r="E16" s="23">
        <f t="shared" si="2"/>
        <v>14</v>
      </c>
      <c r="F16" s="29"/>
      <c r="G16" s="26">
        <f t="shared" si="1"/>
        <v>1.6E-2</v>
      </c>
      <c r="H16" s="16">
        <f t="shared" si="3"/>
        <v>14</v>
      </c>
    </row>
    <row r="17" spans="1:10" ht="18" customHeight="1" x14ac:dyDescent="0.2">
      <c r="A17" s="48"/>
      <c r="B17" s="10"/>
      <c r="C17" s="14"/>
      <c r="D17" s="15">
        <f t="shared" si="0"/>
        <v>1.7000000000000001E-2</v>
      </c>
      <c r="E17" s="23">
        <f t="shared" si="2"/>
        <v>13</v>
      </c>
      <c r="F17" s="29"/>
      <c r="G17" s="26">
        <f t="shared" si="1"/>
        <v>1.7000000000000001E-2</v>
      </c>
      <c r="H17" s="16">
        <f t="shared" si="3"/>
        <v>13</v>
      </c>
    </row>
    <row r="18" spans="1:10" ht="18" customHeight="1" x14ac:dyDescent="0.2">
      <c r="A18" s="48"/>
      <c r="B18" s="10"/>
      <c r="C18" s="14"/>
      <c r="D18" s="15">
        <f t="shared" si="0"/>
        <v>1.7999999999999999E-2</v>
      </c>
      <c r="E18" s="23">
        <f t="shared" si="2"/>
        <v>12</v>
      </c>
      <c r="F18" s="29"/>
      <c r="G18" s="26">
        <f t="shared" si="1"/>
        <v>1.7999999999999999E-2</v>
      </c>
      <c r="H18" s="16">
        <f t="shared" si="3"/>
        <v>12</v>
      </c>
    </row>
    <row r="19" spans="1:10" ht="18" customHeight="1" x14ac:dyDescent="0.2">
      <c r="A19" s="48"/>
      <c r="B19" s="10"/>
      <c r="C19" s="14"/>
      <c r="D19" s="15">
        <f t="shared" si="0"/>
        <v>1.9E-2</v>
      </c>
      <c r="E19" s="23">
        <f t="shared" si="2"/>
        <v>11</v>
      </c>
      <c r="F19" s="29"/>
      <c r="G19" s="26">
        <f t="shared" si="1"/>
        <v>1.9E-2</v>
      </c>
      <c r="H19" s="16">
        <f t="shared" si="3"/>
        <v>11</v>
      </c>
      <c r="J19" s="17"/>
    </row>
    <row r="20" spans="1:10" ht="18" customHeight="1" x14ac:dyDescent="0.2">
      <c r="A20" s="48"/>
      <c r="B20" s="10"/>
      <c r="C20" s="14"/>
      <c r="D20" s="15">
        <f t="shared" si="0"/>
        <v>0.02</v>
      </c>
      <c r="E20" s="23">
        <f t="shared" si="2"/>
        <v>10</v>
      </c>
      <c r="F20" s="29"/>
      <c r="G20" s="26">
        <f t="shared" si="1"/>
        <v>0.02</v>
      </c>
      <c r="H20" s="16">
        <f t="shared" si="3"/>
        <v>10</v>
      </c>
      <c r="J20" s="17"/>
    </row>
    <row r="21" spans="1:10" ht="18" customHeight="1" x14ac:dyDescent="0.2">
      <c r="A21" s="48"/>
      <c r="B21" s="10"/>
      <c r="C21" s="14"/>
      <c r="D21" s="15">
        <f t="shared" si="0"/>
        <v>2.1000000000000001E-2</v>
      </c>
      <c r="E21" s="23">
        <f t="shared" si="2"/>
        <v>9</v>
      </c>
      <c r="F21" s="29"/>
      <c r="G21" s="26">
        <f t="shared" si="1"/>
        <v>2.1000000000000001E-2</v>
      </c>
      <c r="H21" s="16">
        <f t="shared" si="3"/>
        <v>9</v>
      </c>
    </row>
    <row r="22" spans="1:10" ht="18" customHeight="1" x14ac:dyDescent="0.2">
      <c r="A22" s="48"/>
      <c r="B22" s="10"/>
      <c r="C22" s="14"/>
      <c r="D22" s="15">
        <f t="shared" si="0"/>
        <v>2.1999999999999999E-2</v>
      </c>
      <c r="E22" s="23">
        <f t="shared" si="2"/>
        <v>8</v>
      </c>
      <c r="F22" s="29"/>
      <c r="G22" s="26">
        <f t="shared" si="1"/>
        <v>2.1999999999999999E-2</v>
      </c>
      <c r="H22" s="16">
        <f t="shared" si="3"/>
        <v>8</v>
      </c>
    </row>
    <row r="23" spans="1:10" ht="18" customHeight="1" x14ac:dyDescent="0.2">
      <c r="A23" s="48"/>
      <c r="B23" s="10"/>
      <c r="C23" s="14"/>
      <c r="D23" s="15">
        <f t="shared" si="0"/>
        <v>2.3E-2</v>
      </c>
      <c r="E23" s="23">
        <f t="shared" si="2"/>
        <v>7</v>
      </c>
      <c r="F23" s="29"/>
      <c r="G23" s="26">
        <f t="shared" si="1"/>
        <v>2.3E-2</v>
      </c>
      <c r="H23" s="16">
        <f t="shared" si="3"/>
        <v>7</v>
      </c>
    </row>
    <row r="24" spans="1:10" ht="18" customHeight="1" x14ac:dyDescent="0.2">
      <c r="A24" s="48"/>
      <c r="B24" s="10"/>
      <c r="C24" s="14"/>
      <c r="D24" s="15">
        <f t="shared" si="0"/>
        <v>2.4E-2</v>
      </c>
      <c r="E24" s="23">
        <f t="shared" si="2"/>
        <v>6</v>
      </c>
      <c r="F24" s="29"/>
      <c r="G24" s="26">
        <f t="shared" si="1"/>
        <v>2.4E-2</v>
      </c>
      <c r="H24" s="16">
        <f t="shared" si="3"/>
        <v>6</v>
      </c>
    </row>
    <row r="25" spans="1:10" ht="18" customHeight="1" x14ac:dyDescent="0.2">
      <c r="A25" s="48"/>
      <c r="B25" s="10"/>
      <c r="C25" s="14"/>
      <c r="D25" s="15">
        <f t="shared" si="0"/>
        <v>2.5000000000000001E-2</v>
      </c>
      <c r="E25" s="23">
        <f t="shared" si="2"/>
        <v>5</v>
      </c>
      <c r="F25" s="29"/>
      <c r="G25" s="26">
        <f t="shared" si="1"/>
        <v>2.5000000000000001E-2</v>
      </c>
      <c r="H25" s="16">
        <f t="shared" si="3"/>
        <v>5</v>
      </c>
    </row>
    <row r="26" spans="1:10" ht="18" customHeight="1" x14ac:dyDescent="0.2">
      <c r="A26" s="48"/>
      <c r="B26" s="10"/>
      <c r="C26" s="14"/>
      <c r="D26" s="15">
        <f t="shared" si="0"/>
        <v>2.5999999999999999E-2</v>
      </c>
      <c r="E26" s="23">
        <f t="shared" si="2"/>
        <v>4</v>
      </c>
      <c r="F26" s="29"/>
      <c r="G26" s="26">
        <f t="shared" si="1"/>
        <v>2.5999999999999999E-2</v>
      </c>
      <c r="H26" s="16">
        <f t="shared" si="3"/>
        <v>4</v>
      </c>
    </row>
    <row r="27" spans="1:10" ht="18" customHeight="1" x14ac:dyDescent="0.2">
      <c r="A27" s="48"/>
      <c r="B27" s="10"/>
      <c r="C27" s="14"/>
      <c r="D27" s="15">
        <f t="shared" si="0"/>
        <v>2.7E-2</v>
      </c>
      <c r="E27" s="23">
        <f t="shared" si="2"/>
        <v>3</v>
      </c>
      <c r="F27" s="29"/>
      <c r="G27" s="26">
        <f t="shared" si="1"/>
        <v>2.7E-2</v>
      </c>
      <c r="H27" s="16">
        <f t="shared" si="3"/>
        <v>3</v>
      </c>
    </row>
    <row r="28" spans="1:10" ht="18" customHeight="1" thickBot="1" x14ac:dyDescent="0.25">
      <c r="A28" s="49"/>
      <c r="B28" s="18"/>
      <c r="C28" s="19"/>
      <c r="D28" s="20">
        <f t="shared" si="0"/>
        <v>2.8000000000000001E-2</v>
      </c>
      <c r="E28" s="24">
        <f t="shared" si="2"/>
        <v>2</v>
      </c>
      <c r="F28" s="30"/>
      <c r="G28" s="27">
        <f t="shared" si="1"/>
        <v>2.8000000000000001E-2</v>
      </c>
      <c r="H28" s="21">
        <f t="shared" si="3"/>
        <v>2</v>
      </c>
    </row>
    <row r="29" spans="1:10" ht="18" customHeight="1" x14ac:dyDescent="0.2">
      <c r="B29" s="40" t="s">
        <v>54</v>
      </c>
      <c r="C29" s="43">
        <f>SUM(C4:C28)</f>
        <v>9</v>
      </c>
      <c r="F29" s="45">
        <f>SUM(F4:F28)</f>
        <v>3</v>
      </c>
    </row>
    <row r="30" spans="1:10" ht="21.95" customHeight="1" thickBot="1" x14ac:dyDescent="0.3">
      <c r="B30" s="41" t="s">
        <v>55</v>
      </c>
      <c r="C30" s="44">
        <f>INDEX(C4:C28,MATCH(1,E4:E28,0))+INDEX(C4:C28,MATCH(2,E4:E28,0))+INDEX(C4:C28,MATCH(3,E4:E28,0))+INDEX(C4:C28,MATCH(4,E4:E28,0))+INDEX(C4:C28,MATCH(5,E4:E28,0))</f>
        <v>9</v>
      </c>
      <c r="D30" s="42"/>
      <c r="E30" s="42"/>
      <c r="F30" s="46">
        <f>INDEX(F4:F28,MATCH(1,H4:H28,0))+INDEX(F4:F28,MATCH(2,H4:H28,0))+INDEX(F4:F28,MATCH(3,H4:H28,0))+INDEX(F4:F28,MATCH(4,H4:H28,0))+INDEX(F4:F28,MATCH(5,H4:H28,0))</f>
        <v>3</v>
      </c>
    </row>
  </sheetData>
  <sheetProtection sheet="1" objects="1" scenarios="1" selectLockedCells="1" sort="0" autoFilter="0"/>
  <autoFilter ref="A3:H3">
    <sortState ref="A6:H30">
      <sortCondition ref="A5:A30"/>
    </sortState>
  </autoFilter>
  <conditionalFormatting sqref="C4:C28">
    <cfRule type="cellIs" dxfId="25" priority="1" operator="greaterThan">
      <formula>36</formula>
    </cfRule>
  </conditionalFormatting>
  <pageMargins left="0.78740157499999996" right="0.78740157499999996" top="0.984251969" bottom="0.984251969" header="0.4921259845" footer="0.4921259845"/>
  <pageSetup paperSize="9" orientation="portrait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21" enableFormatConditionsCalculation="0"/>
  <dimension ref="A1:J30"/>
  <sheetViews>
    <sheetView workbookViewId="0"/>
  </sheetViews>
  <sheetFormatPr baseColWidth="10" defaultColWidth="10.85546875" defaultRowHeight="15" x14ac:dyDescent="0.2"/>
  <cols>
    <col min="1" max="1" width="26.7109375" style="7" customWidth="1"/>
    <col min="2" max="2" width="24.28515625" style="7" customWidth="1"/>
    <col min="3" max="3" width="10.85546875" style="7"/>
    <col min="4" max="4" width="11.42578125" style="8" hidden="1" customWidth="1"/>
    <col min="5" max="5" width="10.85546875" style="8" hidden="1" customWidth="1"/>
    <col min="6" max="6" width="10.85546875" style="7"/>
    <col min="7" max="7" width="11.42578125" style="8" hidden="1" customWidth="1"/>
    <col min="8" max="8" width="10.85546875" style="8" hidden="1" customWidth="1"/>
    <col min="9" max="16384" width="10.85546875" style="7"/>
  </cols>
  <sheetData>
    <row r="1" spans="1:8" ht="18" customHeight="1" thickBot="1" x14ac:dyDescent="0.25">
      <c r="A1" s="31" t="s">
        <v>33</v>
      </c>
      <c r="B1" s="32" t="s">
        <v>83</v>
      </c>
      <c r="C1" s="8"/>
      <c r="F1" s="55" t="str">
        <f>HYPERLINK("#Adhérents!A1","Retour")</f>
        <v>Retour</v>
      </c>
    </row>
    <row r="2" spans="1:8" ht="18" customHeight="1" thickBot="1" x14ac:dyDescent="0.25">
      <c r="E2" s="9"/>
    </row>
    <row r="3" spans="1:8" ht="18" customHeight="1" thickBot="1" x14ac:dyDescent="0.25">
      <c r="A3" s="33" t="s">
        <v>48</v>
      </c>
      <c r="B3" s="34" t="s">
        <v>5</v>
      </c>
      <c r="C3" s="33" t="s">
        <v>0</v>
      </c>
      <c r="D3" s="35" t="s">
        <v>46</v>
      </c>
      <c r="E3" s="36" t="s">
        <v>49</v>
      </c>
      <c r="F3" s="37" t="s">
        <v>1</v>
      </c>
      <c r="G3" s="38" t="s">
        <v>47</v>
      </c>
      <c r="H3" s="39" t="s">
        <v>50</v>
      </c>
    </row>
    <row r="4" spans="1:8" ht="18" customHeight="1" x14ac:dyDescent="0.2">
      <c r="A4" s="47">
        <v>42636</v>
      </c>
      <c r="B4" s="10" t="s">
        <v>85</v>
      </c>
      <c r="C4" s="11">
        <v>24</v>
      </c>
      <c r="D4" s="12">
        <f t="shared" ref="D4:D13" si="0">C4+ROW(C4)/1000</f>
        <v>24.004000000000001</v>
      </c>
      <c r="E4" s="22">
        <f>RANK(D4,$D$4:$D$28)</f>
        <v>2</v>
      </c>
      <c r="F4" s="28">
        <v>2</v>
      </c>
      <c r="G4" s="25">
        <f t="shared" ref="G4:G28" si="1">F4+ROW(F4)/1000</f>
        <v>2.004</v>
      </c>
      <c r="H4" s="13">
        <f>RANK(G4,$G$4:$G$28)</f>
        <v>3</v>
      </c>
    </row>
    <row r="5" spans="1:8" ht="18" customHeight="1" x14ac:dyDescent="0.2">
      <c r="A5" s="48">
        <v>42637</v>
      </c>
      <c r="B5" s="10" t="s">
        <v>86</v>
      </c>
      <c r="C5" s="14">
        <v>41</v>
      </c>
      <c r="D5" s="15">
        <f t="shared" si="0"/>
        <v>41.005000000000003</v>
      </c>
      <c r="E5" s="23">
        <f t="shared" ref="E5:E28" si="2">RANK(D5,$D$4:$D$28)</f>
        <v>1</v>
      </c>
      <c r="F5" s="29">
        <v>4</v>
      </c>
      <c r="G5" s="26">
        <f t="shared" si="1"/>
        <v>4.0049999999999999</v>
      </c>
      <c r="H5" s="16">
        <f>RANK(G5,$G$4:$G$28)</f>
        <v>2</v>
      </c>
    </row>
    <row r="6" spans="1:8" ht="18" customHeight="1" x14ac:dyDescent="0.2">
      <c r="A6" s="48">
        <v>42681</v>
      </c>
      <c r="B6" s="10" t="s">
        <v>95</v>
      </c>
      <c r="C6" s="14">
        <v>18</v>
      </c>
      <c r="D6" s="15">
        <f t="shared" si="0"/>
        <v>18.006</v>
      </c>
      <c r="E6" s="23">
        <f t="shared" si="2"/>
        <v>3</v>
      </c>
      <c r="F6" s="29">
        <v>6</v>
      </c>
      <c r="G6" s="26">
        <f t="shared" si="1"/>
        <v>6.0060000000000002</v>
      </c>
      <c r="H6" s="16">
        <f t="shared" ref="H6:H28" si="3">RANK(G6,$G$4:$G$28)</f>
        <v>1</v>
      </c>
    </row>
    <row r="7" spans="1:8" ht="18" customHeight="1" x14ac:dyDescent="0.2">
      <c r="A7" s="48"/>
      <c r="B7" s="10"/>
      <c r="C7" s="14"/>
      <c r="D7" s="15">
        <f t="shared" si="0"/>
        <v>7.0000000000000001E-3</v>
      </c>
      <c r="E7" s="23">
        <f t="shared" si="2"/>
        <v>25</v>
      </c>
      <c r="F7" s="29"/>
      <c r="G7" s="26">
        <f t="shared" si="1"/>
        <v>7.0000000000000001E-3</v>
      </c>
      <c r="H7" s="16">
        <f t="shared" si="3"/>
        <v>25</v>
      </c>
    </row>
    <row r="8" spans="1:8" ht="18" customHeight="1" x14ac:dyDescent="0.2">
      <c r="A8" s="48"/>
      <c r="B8" s="10"/>
      <c r="C8" s="14"/>
      <c r="D8" s="15">
        <f t="shared" si="0"/>
        <v>8.0000000000000002E-3</v>
      </c>
      <c r="E8" s="23">
        <f t="shared" si="2"/>
        <v>24</v>
      </c>
      <c r="F8" s="29"/>
      <c r="G8" s="26">
        <f t="shared" si="1"/>
        <v>8.0000000000000002E-3</v>
      </c>
      <c r="H8" s="16">
        <f t="shared" si="3"/>
        <v>24</v>
      </c>
    </row>
    <row r="9" spans="1:8" ht="18" customHeight="1" x14ac:dyDescent="0.2">
      <c r="A9" s="48"/>
      <c r="B9" s="10"/>
      <c r="C9" s="14"/>
      <c r="D9" s="15">
        <f t="shared" si="0"/>
        <v>8.9999999999999993E-3</v>
      </c>
      <c r="E9" s="23">
        <f t="shared" si="2"/>
        <v>23</v>
      </c>
      <c r="F9" s="29"/>
      <c r="G9" s="26">
        <f t="shared" si="1"/>
        <v>8.9999999999999993E-3</v>
      </c>
      <c r="H9" s="16">
        <f t="shared" si="3"/>
        <v>23</v>
      </c>
    </row>
    <row r="10" spans="1:8" ht="18" customHeight="1" x14ac:dyDescent="0.2">
      <c r="A10" s="48"/>
      <c r="B10" s="10"/>
      <c r="C10" s="14"/>
      <c r="D10" s="15">
        <f t="shared" si="0"/>
        <v>0.01</v>
      </c>
      <c r="E10" s="23">
        <f t="shared" si="2"/>
        <v>22</v>
      </c>
      <c r="F10" s="29"/>
      <c r="G10" s="26">
        <f t="shared" si="1"/>
        <v>0.01</v>
      </c>
      <c r="H10" s="16">
        <f t="shared" si="3"/>
        <v>22</v>
      </c>
    </row>
    <row r="11" spans="1:8" ht="18" customHeight="1" x14ac:dyDescent="0.2">
      <c r="A11" s="48"/>
      <c r="B11" s="10"/>
      <c r="C11" s="14"/>
      <c r="D11" s="15">
        <f t="shared" si="0"/>
        <v>1.0999999999999999E-2</v>
      </c>
      <c r="E11" s="23">
        <f t="shared" si="2"/>
        <v>21</v>
      </c>
      <c r="F11" s="29"/>
      <c r="G11" s="26">
        <f t="shared" si="1"/>
        <v>1.0999999999999999E-2</v>
      </c>
      <c r="H11" s="16">
        <f t="shared" si="3"/>
        <v>21</v>
      </c>
    </row>
    <row r="12" spans="1:8" ht="18" customHeight="1" x14ac:dyDescent="0.2">
      <c r="A12" s="48"/>
      <c r="B12" s="10"/>
      <c r="C12" s="14"/>
      <c r="D12" s="15">
        <f t="shared" si="0"/>
        <v>1.2E-2</v>
      </c>
      <c r="E12" s="23">
        <f t="shared" si="2"/>
        <v>20</v>
      </c>
      <c r="F12" s="29"/>
      <c r="G12" s="26">
        <f t="shared" si="1"/>
        <v>1.2E-2</v>
      </c>
      <c r="H12" s="16">
        <f t="shared" si="3"/>
        <v>20</v>
      </c>
    </row>
    <row r="13" spans="1:8" ht="18" customHeight="1" x14ac:dyDescent="0.2">
      <c r="A13" s="48"/>
      <c r="B13" s="10"/>
      <c r="C13" s="14"/>
      <c r="D13" s="15">
        <f t="shared" si="0"/>
        <v>1.2999999999999999E-2</v>
      </c>
      <c r="E13" s="23">
        <f t="shared" si="2"/>
        <v>19</v>
      </c>
      <c r="F13" s="29"/>
      <c r="G13" s="26">
        <f t="shared" si="1"/>
        <v>1.2999999999999999E-2</v>
      </c>
      <c r="H13" s="16">
        <f t="shared" si="3"/>
        <v>19</v>
      </c>
    </row>
    <row r="14" spans="1:8" ht="18" customHeight="1" x14ac:dyDescent="0.2">
      <c r="A14" s="48"/>
      <c r="B14" s="10"/>
      <c r="C14" s="14"/>
      <c r="D14" s="15">
        <f t="shared" ref="D14:D17" si="4">C14+ROW(C14)/1000</f>
        <v>1.4E-2</v>
      </c>
      <c r="E14" s="23">
        <f t="shared" si="2"/>
        <v>18</v>
      </c>
      <c r="F14" s="29"/>
      <c r="G14" s="26">
        <f t="shared" si="1"/>
        <v>1.4E-2</v>
      </c>
      <c r="H14" s="16">
        <f t="shared" si="3"/>
        <v>18</v>
      </c>
    </row>
    <row r="15" spans="1:8" ht="18" customHeight="1" x14ac:dyDescent="0.2">
      <c r="A15" s="48"/>
      <c r="B15" s="10"/>
      <c r="C15" s="14"/>
      <c r="D15" s="15">
        <f t="shared" si="4"/>
        <v>1.4999999999999999E-2</v>
      </c>
      <c r="E15" s="23">
        <f t="shared" si="2"/>
        <v>17</v>
      </c>
      <c r="F15" s="29"/>
      <c r="G15" s="26">
        <f t="shared" si="1"/>
        <v>1.4999999999999999E-2</v>
      </c>
      <c r="H15" s="16">
        <f t="shared" si="3"/>
        <v>17</v>
      </c>
    </row>
    <row r="16" spans="1:8" ht="18" customHeight="1" x14ac:dyDescent="0.2">
      <c r="A16" s="48"/>
      <c r="B16" s="10"/>
      <c r="C16" s="14"/>
      <c r="D16" s="15">
        <f t="shared" si="4"/>
        <v>1.6E-2</v>
      </c>
      <c r="E16" s="23">
        <f t="shared" si="2"/>
        <v>16</v>
      </c>
      <c r="F16" s="29"/>
      <c r="G16" s="26">
        <f t="shared" si="1"/>
        <v>1.6E-2</v>
      </c>
      <c r="H16" s="16">
        <f t="shared" si="3"/>
        <v>16</v>
      </c>
    </row>
    <row r="17" spans="1:10" ht="18" customHeight="1" x14ac:dyDescent="0.2">
      <c r="A17" s="48"/>
      <c r="B17" s="10"/>
      <c r="C17" s="14"/>
      <c r="D17" s="15">
        <f t="shared" si="4"/>
        <v>1.7000000000000001E-2</v>
      </c>
      <c r="E17" s="23">
        <f t="shared" si="2"/>
        <v>15</v>
      </c>
      <c r="F17" s="29"/>
      <c r="G17" s="26">
        <f t="shared" si="1"/>
        <v>1.7000000000000001E-2</v>
      </c>
      <c r="H17" s="16">
        <f t="shared" si="3"/>
        <v>15</v>
      </c>
    </row>
    <row r="18" spans="1:10" ht="18" customHeight="1" x14ac:dyDescent="0.2">
      <c r="A18" s="48"/>
      <c r="B18" s="10"/>
      <c r="C18" s="14"/>
      <c r="D18" s="15">
        <f t="shared" ref="D18:D28" si="5">C18+ROW(C18)/1000</f>
        <v>1.7999999999999999E-2</v>
      </c>
      <c r="E18" s="23">
        <f t="shared" si="2"/>
        <v>14</v>
      </c>
      <c r="F18" s="29"/>
      <c r="G18" s="26">
        <f t="shared" si="1"/>
        <v>1.7999999999999999E-2</v>
      </c>
      <c r="H18" s="16">
        <f t="shared" si="3"/>
        <v>14</v>
      </c>
    </row>
    <row r="19" spans="1:10" ht="18" customHeight="1" x14ac:dyDescent="0.2">
      <c r="A19" s="48"/>
      <c r="B19" s="10"/>
      <c r="C19" s="14"/>
      <c r="D19" s="15">
        <f t="shared" si="5"/>
        <v>1.9E-2</v>
      </c>
      <c r="E19" s="23">
        <f t="shared" si="2"/>
        <v>13</v>
      </c>
      <c r="F19" s="29"/>
      <c r="G19" s="26">
        <f t="shared" si="1"/>
        <v>1.9E-2</v>
      </c>
      <c r="H19" s="16">
        <f t="shared" si="3"/>
        <v>13</v>
      </c>
      <c r="J19" s="17"/>
    </row>
    <row r="20" spans="1:10" ht="18" customHeight="1" x14ac:dyDescent="0.2">
      <c r="A20" s="48"/>
      <c r="B20" s="10"/>
      <c r="C20" s="14"/>
      <c r="D20" s="15">
        <f t="shared" si="5"/>
        <v>0.02</v>
      </c>
      <c r="E20" s="23">
        <f t="shared" si="2"/>
        <v>12</v>
      </c>
      <c r="F20" s="29"/>
      <c r="G20" s="26">
        <f t="shared" si="1"/>
        <v>0.02</v>
      </c>
      <c r="H20" s="16">
        <f t="shared" si="3"/>
        <v>12</v>
      </c>
      <c r="J20" s="17"/>
    </row>
    <row r="21" spans="1:10" ht="18" customHeight="1" x14ac:dyDescent="0.2">
      <c r="A21" s="48"/>
      <c r="B21" s="10"/>
      <c r="C21" s="14"/>
      <c r="D21" s="15">
        <f t="shared" si="5"/>
        <v>2.1000000000000001E-2</v>
      </c>
      <c r="E21" s="23">
        <f t="shared" si="2"/>
        <v>11</v>
      </c>
      <c r="F21" s="29"/>
      <c r="G21" s="26">
        <f t="shared" si="1"/>
        <v>2.1000000000000001E-2</v>
      </c>
      <c r="H21" s="16">
        <f t="shared" si="3"/>
        <v>11</v>
      </c>
    </row>
    <row r="22" spans="1:10" ht="18" customHeight="1" x14ac:dyDescent="0.2">
      <c r="A22" s="48"/>
      <c r="B22" s="10"/>
      <c r="C22" s="14"/>
      <c r="D22" s="15">
        <f t="shared" si="5"/>
        <v>2.1999999999999999E-2</v>
      </c>
      <c r="E22" s="23">
        <f t="shared" si="2"/>
        <v>10</v>
      </c>
      <c r="F22" s="29"/>
      <c r="G22" s="26">
        <f t="shared" si="1"/>
        <v>2.1999999999999999E-2</v>
      </c>
      <c r="H22" s="16">
        <f t="shared" si="3"/>
        <v>10</v>
      </c>
    </row>
    <row r="23" spans="1:10" ht="18" customHeight="1" x14ac:dyDescent="0.2">
      <c r="A23" s="48"/>
      <c r="B23" s="10"/>
      <c r="C23" s="14"/>
      <c r="D23" s="15">
        <f t="shared" si="5"/>
        <v>2.3E-2</v>
      </c>
      <c r="E23" s="23">
        <f t="shared" si="2"/>
        <v>9</v>
      </c>
      <c r="F23" s="29"/>
      <c r="G23" s="26">
        <f t="shared" si="1"/>
        <v>2.3E-2</v>
      </c>
      <c r="H23" s="16">
        <f t="shared" si="3"/>
        <v>9</v>
      </c>
    </row>
    <row r="24" spans="1:10" ht="18" customHeight="1" x14ac:dyDescent="0.2">
      <c r="A24" s="48"/>
      <c r="B24" s="10"/>
      <c r="C24" s="14"/>
      <c r="D24" s="15">
        <f t="shared" si="5"/>
        <v>2.4E-2</v>
      </c>
      <c r="E24" s="23">
        <f t="shared" si="2"/>
        <v>8</v>
      </c>
      <c r="F24" s="29"/>
      <c r="G24" s="26">
        <f t="shared" si="1"/>
        <v>2.4E-2</v>
      </c>
      <c r="H24" s="16">
        <f t="shared" si="3"/>
        <v>8</v>
      </c>
    </row>
    <row r="25" spans="1:10" ht="18" customHeight="1" x14ac:dyDescent="0.2">
      <c r="A25" s="48"/>
      <c r="B25" s="10"/>
      <c r="C25" s="14"/>
      <c r="D25" s="15">
        <f t="shared" si="5"/>
        <v>2.5000000000000001E-2</v>
      </c>
      <c r="E25" s="23">
        <f t="shared" si="2"/>
        <v>7</v>
      </c>
      <c r="F25" s="29"/>
      <c r="G25" s="26">
        <f t="shared" si="1"/>
        <v>2.5000000000000001E-2</v>
      </c>
      <c r="H25" s="16">
        <f t="shared" si="3"/>
        <v>7</v>
      </c>
    </row>
    <row r="26" spans="1:10" ht="18" customHeight="1" x14ac:dyDescent="0.2">
      <c r="A26" s="48"/>
      <c r="B26" s="10"/>
      <c r="C26" s="14"/>
      <c r="D26" s="15">
        <f t="shared" si="5"/>
        <v>2.5999999999999999E-2</v>
      </c>
      <c r="E26" s="23">
        <f t="shared" si="2"/>
        <v>6</v>
      </c>
      <c r="F26" s="29"/>
      <c r="G26" s="26">
        <f t="shared" si="1"/>
        <v>2.5999999999999999E-2</v>
      </c>
      <c r="H26" s="16">
        <f t="shared" si="3"/>
        <v>6</v>
      </c>
    </row>
    <row r="27" spans="1:10" ht="18" customHeight="1" x14ac:dyDescent="0.2">
      <c r="A27" s="48"/>
      <c r="B27" s="10"/>
      <c r="C27" s="14"/>
      <c r="D27" s="15">
        <f t="shared" si="5"/>
        <v>2.7E-2</v>
      </c>
      <c r="E27" s="23">
        <f t="shared" si="2"/>
        <v>5</v>
      </c>
      <c r="F27" s="29"/>
      <c r="G27" s="26">
        <f t="shared" si="1"/>
        <v>2.7E-2</v>
      </c>
      <c r="H27" s="16">
        <f t="shared" si="3"/>
        <v>5</v>
      </c>
    </row>
    <row r="28" spans="1:10" ht="18" customHeight="1" thickBot="1" x14ac:dyDescent="0.25">
      <c r="A28" s="49"/>
      <c r="B28" s="18"/>
      <c r="C28" s="19"/>
      <c r="D28" s="20">
        <f t="shared" si="5"/>
        <v>2.8000000000000001E-2</v>
      </c>
      <c r="E28" s="24">
        <f t="shared" si="2"/>
        <v>4</v>
      </c>
      <c r="F28" s="30"/>
      <c r="G28" s="27">
        <f t="shared" si="1"/>
        <v>2.8000000000000001E-2</v>
      </c>
      <c r="H28" s="21">
        <f t="shared" si="3"/>
        <v>4</v>
      </c>
    </row>
    <row r="29" spans="1:10" ht="18" customHeight="1" x14ac:dyDescent="0.2">
      <c r="B29" s="40" t="s">
        <v>54</v>
      </c>
      <c r="C29" s="43">
        <f>SUM(C4:C28)</f>
        <v>83</v>
      </c>
      <c r="F29" s="45">
        <f>SUM(F4:F28)</f>
        <v>12</v>
      </c>
    </row>
    <row r="30" spans="1:10" ht="21.95" customHeight="1" thickBot="1" x14ac:dyDescent="0.3">
      <c r="B30" s="41" t="s">
        <v>55</v>
      </c>
      <c r="C30" s="44">
        <f>INDEX(C4:C28,MATCH(1,E4:E28,0))+INDEX(C4:C28,MATCH(2,E4:E28,0))+INDEX(C4:C28,MATCH(3,E4:E28,0))+INDEX(C4:C28,MATCH(4,E4:E28,0))+INDEX(C4:C28,MATCH(5,E4:E28,0))</f>
        <v>83</v>
      </c>
      <c r="D30" s="42"/>
      <c r="E30" s="42"/>
      <c r="F30" s="46">
        <f>INDEX(F4:F28,MATCH(1,H4:H28,0))+INDEX(F4:F28,MATCH(2,H4:H28,0))+INDEX(F4:F28,MATCH(3,H4:H28,0))+INDEX(F4:F28,MATCH(4,H4:H28,0))+INDEX(F4:F28,MATCH(5,H4:H28,0))</f>
        <v>12</v>
      </c>
    </row>
  </sheetData>
  <sheetProtection sheet="1" objects="1" scenarios="1" selectLockedCells="1" sort="0" autoFilter="0"/>
  <autoFilter ref="A3:H3">
    <sortState ref="A6:H30">
      <sortCondition ref="A5:A30"/>
    </sortState>
  </autoFilter>
  <conditionalFormatting sqref="C4:C28">
    <cfRule type="cellIs" dxfId="24" priority="1" operator="greaterThan">
      <formula>36</formula>
    </cfRule>
  </conditionalFormatting>
  <pageMargins left="0.78740157499999996" right="0.78740157499999996" top="0.984251969" bottom="0.984251969" header="0.4921259845" footer="0.4921259845"/>
  <pageSetup paperSize="9"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88" enableFormatConditionsCalculation="0"/>
  <dimension ref="A1:J30"/>
  <sheetViews>
    <sheetView workbookViewId="0"/>
  </sheetViews>
  <sheetFormatPr baseColWidth="10" defaultColWidth="10.85546875" defaultRowHeight="15" x14ac:dyDescent="0.2"/>
  <cols>
    <col min="1" max="1" width="26.7109375" style="7" customWidth="1"/>
    <col min="2" max="2" width="24.28515625" style="7" customWidth="1"/>
    <col min="3" max="3" width="10.85546875" style="7"/>
    <col min="4" max="4" width="11.42578125" style="8" hidden="1" customWidth="1"/>
    <col min="5" max="5" width="10.85546875" style="8" hidden="1" customWidth="1"/>
    <col min="6" max="6" width="10.85546875" style="7"/>
    <col min="7" max="7" width="11.42578125" style="8" hidden="1" customWidth="1"/>
    <col min="8" max="8" width="10.85546875" style="8" hidden="1" customWidth="1"/>
    <col min="9" max="16384" width="10.85546875" style="7"/>
  </cols>
  <sheetData>
    <row r="1" spans="1:8" ht="18" customHeight="1" thickBot="1" x14ac:dyDescent="0.25">
      <c r="A1" s="31" t="s">
        <v>25</v>
      </c>
      <c r="B1" s="32" t="s">
        <v>72</v>
      </c>
      <c r="C1" s="8"/>
      <c r="F1" s="55" t="str">
        <f>HYPERLINK("#Adhérents!A1","Retour")</f>
        <v>Retour</v>
      </c>
    </row>
    <row r="2" spans="1:8" ht="18" customHeight="1" thickBot="1" x14ac:dyDescent="0.25">
      <c r="E2" s="9"/>
    </row>
    <row r="3" spans="1:8" ht="18" customHeight="1" thickBot="1" x14ac:dyDescent="0.25">
      <c r="A3" s="33" t="s">
        <v>48</v>
      </c>
      <c r="B3" s="34" t="s">
        <v>5</v>
      </c>
      <c r="C3" s="33" t="s">
        <v>0</v>
      </c>
      <c r="D3" s="35" t="s">
        <v>46</v>
      </c>
      <c r="E3" s="36" t="s">
        <v>49</v>
      </c>
      <c r="F3" s="37" t="s">
        <v>1</v>
      </c>
      <c r="G3" s="38" t="s">
        <v>47</v>
      </c>
      <c r="H3" s="39" t="s">
        <v>50</v>
      </c>
    </row>
    <row r="4" spans="1:8" ht="18" customHeight="1" x14ac:dyDescent="0.2">
      <c r="A4" s="47">
        <v>42628</v>
      </c>
      <c r="B4" s="10" t="s">
        <v>89</v>
      </c>
      <c r="C4" s="11">
        <v>9</v>
      </c>
      <c r="D4" s="12">
        <f t="shared" ref="D4:D13" si="0">C4+ROW(C4)/1000</f>
        <v>9.0039999999999996</v>
      </c>
      <c r="E4" s="22">
        <f>RANK(D4,$D$4:$D$28)</f>
        <v>2</v>
      </c>
      <c r="F4" s="28">
        <v>3</v>
      </c>
      <c r="G4" s="25">
        <f t="shared" ref="G4:G28" si="1">F4+ROW(F4)/1000</f>
        <v>3.004</v>
      </c>
      <c r="H4" s="13">
        <f>RANK(G4,$G$4:$G$28)</f>
        <v>1</v>
      </c>
    </row>
    <row r="5" spans="1:8" ht="18" customHeight="1" x14ac:dyDescent="0.2">
      <c r="A5" s="48">
        <v>42643</v>
      </c>
      <c r="B5" s="10" t="s">
        <v>90</v>
      </c>
      <c r="C5" s="14">
        <v>26</v>
      </c>
      <c r="D5" s="15">
        <f t="shared" si="0"/>
        <v>26.004999999999999</v>
      </c>
      <c r="E5" s="23">
        <f t="shared" ref="E5:E28" si="2">RANK(D5,$D$4:$D$28)</f>
        <v>1</v>
      </c>
      <c r="F5" s="29">
        <v>0</v>
      </c>
      <c r="G5" s="26">
        <f t="shared" si="1"/>
        <v>5.0000000000000001E-3</v>
      </c>
      <c r="H5" s="16">
        <f>RANK(G5,$G$4:$G$28)</f>
        <v>25</v>
      </c>
    </row>
    <row r="6" spans="1:8" ht="18" customHeight="1" x14ac:dyDescent="0.2">
      <c r="A6" s="48"/>
      <c r="B6" s="10"/>
      <c r="C6" s="14"/>
      <c r="D6" s="15">
        <f t="shared" si="0"/>
        <v>6.0000000000000001E-3</v>
      </c>
      <c r="E6" s="23">
        <f t="shared" si="2"/>
        <v>25</v>
      </c>
      <c r="F6" s="29"/>
      <c r="G6" s="26">
        <f t="shared" si="1"/>
        <v>6.0000000000000001E-3</v>
      </c>
      <c r="H6" s="16">
        <f t="shared" ref="H6:H28" si="3">RANK(G6,$G$4:$G$28)</f>
        <v>24</v>
      </c>
    </row>
    <row r="7" spans="1:8" ht="18" customHeight="1" x14ac:dyDescent="0.2">
      <c r="A7" s="48"/>
      <c r="B7" s="10"/>
      <c r="C7" s="14"/>
      <c r="D7" s="15">
        <f t="shared" si="0"/>
        <v>7.0000000000000001E-3</v>
      </c>
      <c r="E7" s="23">
        <f t="shared" si="2"/>
        <v>24</v>
      </c>
      <c r="F7" s="29"/>
      <c r="G7" s="26">
        <f t="shared" si="1"/>
        <v>7.0000000000000001E-3</v>
      </c>
      <c r="H7" s="16">
        <f t="shared" si="3"/>
        <v>23</v>
      </c>
    </row>
    <row r="8" spans="1:8" ht="18" customHeight="1" x14ac:dyDescent="0.2">
      <c r="A8" s="48"/>
      <c r="B8" s="10"/>
      <c r="C8" s="14"/>
      <c r="D8" s="15">
        <f t="shared" si="0"/>
        <v>8.0000000000000002E-3</v>
      </c>
      <c r="E8" s="23">
        <f t="shared" si="2"/>
        <v>23</v>
      </c>
      <c r="F8" s="29"/>
      <c r="G8" s="26">
        <f t="shared" si="1"/>
        <v>8.0000000000000002E-3</v>
      </c>
      <c r="H8" s="16">
        <f t="shared" si="3"/>
        <v>22</v>
      </c>
    </row>
    <row r="9" spans="1:8" ht="18" customHeight="1" x14ac:dyDescent="0.2">
      <c r="A9" s="48"/>
      <c r="B9" s="10"/>
      <c r="C9" s="14"/>
      <c r="D9" s="15">
        <f t="shared" si="0"/>
        <v>8.9999999999999993E-3</v>
      </c>
      <c r="E9" s="23">
        <f t="shared" si="2"/>
        <v>22</v>
      </c>
      <c r="F9" s="29"/>
      <c r="G9" s="26">
        <f t="shared" si="1"/>
        <v>8.9999999999999993E-3</v>
      </c>
      <c r="H9" s="16">
        <f t="shared" si="3"/>
        <v>21</v>
      </c>
    </row>
    <row r="10" spans="1:8" ht="18" customHeight="1" x14ac:dyDescent="0.2">
      <c r="A10" s="48"/>
      <c r="B10" s="10"/>
      <c r="C10" s="14"/>
      <c r="D10" s="15">
        <f t="shared" si="0"/>
        <v>0.01</v>
      </c>
      <c r="E10" s="23">
        <f t="shared" si="2"/>
        <v>21</v>
      </c>
      <c r="F10" s="29"/>
      <c r="G10" s="26">
        <f t="shared" si="1"/>
        <v>0.01</v>
      </c>
      <c r="H10" s="16">
        <f t="shared" si="3"/>
        <v>20</v>
      </c>
    </row>
    <row r="11" spans="1:8" ht="18" customHeight="1" x14ac:dyDescent="0.2">
      <c r="A11" s="48"/>
      <c r="B11" s="10"/>
      <c r="C11" s="14"/>
      <c r="D11" s="15">
        <f t="shared" si="0"/>
        <v>1.0999999999999999E-2</v>
      </c>
      <c r="E11" s="23">
        <f t="shared" si="2"/>
        <v>20</v>
      </c>
      <c r="F11" s="29"/>
      <c r="G11" s="26">
        <f t="shared" si="1"/>
        <v>1.0999999999999999E-2</v>
      </c>
      <c r="H11" s="16">
        <f t="shared" si="3"/>
        <v>19</v>
      </c>
    </row>
    <row r="12" spans="1:8" ht="18" customHeight="1" x14ac:dyDescent="0.2">
      <c r="A12" s="48"/>
      <c r="B12" s="10"/>
      <c r="C12" s="14"/>
      <c r="D12" s="15">
        <f t="shared" si="0"/>
        <v>1.2E-2</v>
      </c>
      <c r="E12" s="23">
        <f t="shared" si="2"/>
        <v>19</v>
      </c>
      <c r="F12" s="29"/>
      <c r="G12" s="26">
        <f t="shared" si="1"/>
        <v>1.2E-2</v>
      </c>
      <c r="H12" s="16">
        <f t="shared" si="3"/>
        <v>18</v>
      </c>
    </row>
    <row r="13" spans="1:8" ht="18" customHeight="1" x14ac:dyDescent="0.2">
      <c r="A13" s="48"/>
      <c r="B13" s="10"/>
      <c r="C13" s="14"/>
      <c r="D13" s="15">
        <f t="shared" si="0"/>
        <v>1.2999999999999999E-2</v>
      </c>
      <c r="E13" s="23">
        <f t="shared" si="2"/>
        <v>18</v>
      </c>
      <c r="F13" s="29"/>
      <c r="G13" s="26">
        <f t="shared" si="1"/>
        <v>1.2999999999999999E-2</v>
      </c>
      <c r="H13" s="16">
        <f t="shared" si="3"/>
        <v>17</v>
      </c>
    </row>
    <row r="14" spans="1:8" ht="18" customHeight="1" x14ac:dyDescent="0.2">
      <c r="A14" s="48"/>
      <c r="B14" s="10"/>
      <c r="C14" s="14"/>
      <c r="D14" s="15">
        <f t="shared" ref="D14:D17" si="4">C14+ROW(C14)/1000</f>
        <v>1.4E-2</v>
      </c>
      <c r="E14" s="23">
        <f t="shared" si="2"/>
        <v>17</v>
      </c>
      <c r="F14" s="29"/>
      <c r="G14" s="26">
        <f t="shared" si="1"/>
        <v>1.4E-2</v>
      </c>
      <c r="H14" s="16">
        <f t="shared" si="3"/>
        <v>16</v>
      </c>
    </row>
    <row r="15" spans="1:8" ht="18" customHeight="1" x14ac:dyDescent="0.2">
      <c r="A15" s="48"/>
      <c r="B15" s="10"/>
      <c r="C15" s="14"/>
      <c r="D15" s="15">
        <f t="shared" si="4"/>
        <v>1.4999999999999999E-2</v>
      </c>
      <c r="E15" s="23">
        <f t="shared" si="2"/>
        <v>16</v>
      </c>
      <c r="F15" s="29"/>
      <c r="G15" s="26">
        <f t="shared" si="1"/>
        <v>1.4999999999999999E-2</v>
      </c>
      <c r="H15" s="16">
        <f t="shared" si="3"/>
        <v>15</v>
      </c>
    </row>
    <row r="16" spans="1:8" ht="18" customHeight="1" x14ac:dyDescent="0.2">
      <c r="A16" s="48"/>
      <c r="B16" s="10"/>
      <c r="C16" s="14"/>
      <c r="D16" s="15">
        <f t="shared" si="4"/>
        <v>1.6E-2</v>
      </c>
      <c r="E16" s="23">
        <f t="shared" si="2"/>
        <v>15</v>
      </c>
      <c r="F16" s="29"/>
      <c r="G16" s="26">
        <f t="shared" si="1"/>
        <v>1.6E-2</v>
      </c>
      <c r="H16" s="16">
        <f t="shared" si="3"/>
        <v>14</v>
      </c>
    </row>
    <row r="17" spans="1:10" ht="18" customHeight="1" x14ac:dyDescent="0.2">
      <c r="A17" s="48"/>
      <c r="B17" s="10"/>
      <c r="C17" s="14"/>
      <c r="D17" s="15">
        <f t="shared" si="4"/>
        <v>1.7000000000000001E-2</v>
      </c>
      <c r="E17" s="23">
        <f t="shared" si="2"/>
        <v>14</v>
      </c>
      <c r="F17" s="29"/>
      <c r="G17" s="26">
        <f t="shared" si="1"/>
        <v>1.7000000000000001E-2</v>
      </c>
      <c r="H17" s="16">
        <f t="shared" si="3"/>
        <v>13</v>
      </c>
    </row>
    <row r="18" spans="1:10" ht="18" customHeight="1" x14ac:dyDescent="0.2">
      <c r="A18" s="48"/>
      <c r="B18" s="10"/>
      <c r="C18" s="14"/>
      <c r="D18" s="15">
        <f t="shared" ref="D18:D28" si="5">C18+ROW(C18)/1000</f>
        <v>1.7999999999999999E-2</v>
      </c>
      <c r="E18" s="23">
        <f t="shared" si="2"/>
        <v>13</v>
      </c>
      <c r="F18" s="29"/>
      <c r="G18" s="26">
        <f t="shared" si="1"/>
        <v>1.7999999999999999E-2</v>
      </c>
      <c r="H18" s="16">
        <f t="shared" si="3"/>
        <v>12</v>
      </c>
    </row>
    <row r="19" spans="1:10" ht="18" customHeight="1" x14ac:dyDescent="0.2">
      <c r="A19" s="48"/>
      <c r="B19" s="10"/>
      <c r="C19" s="14"/>
      <c r="D19" s="15">
        <f t="shared" si="5"/>
        <v>1.9E-2</v>
      </c>
      <c r="E19" s="23">
        <f t="shared" si="2"/>
        <v>12</v>
      </c>
      <c r="F19" s="29"/>
      <c r="G19" s="26">
        <f t="shared" si="1"/>
        <v>1.9E-2</v>
      </c>
      <c r="H19" s="16">
        <f t="shared" si="3"/>
        <v>11</v>
      </c>
      <c r="J19" s="17"/>
    </row>
    <row r="20" spans="1:10" ht="18" customHeight="1" x14ac:dyDescent="0.2">
      <c r="A20" s="48"/>
      <c r="B20" s="10"/>
      <c r="C20" s="14"/>
      <c r="D20" s="15">
        <f t="shared" si="5"/>
        <v>0.02</v>
      </c>
      <c r="E20" s="23">
        <f t="shared" si="2"/>
        <v>11</v>
      </c>
      <c r="F20" s="29"/>
      <c r="G20" s="26">
        <f t="shared" si="1"/>
        <v>0.02</v>
      </c>
      <c r="H20" s="16">
        <f t="shared" si="3"/>
        <v>10</v>
      </c>
      <c r="J20" s="17"/>
    </row>
    <row r="21" spans="1:10" ht="18" customHeight="1" x14ac:dyDescent="0.2">
      <c r="A21" s="48"/>
      <c r="B21" s="10"/>
      <c r="C21" s="14"/>
      <c r="D21" s="15">
        <f t="shared" si="5"/>
        <v>2.1000000000000001E-2</v>
      </c>
      <c r="E21" s="23">
        <f t="shared" si="2"/>
        <v>10</v>
      </c>
      <c r="F21" s="29"/>
      <c r="G21" s="26">
        <f t="shared" si="1"/>
        <v>2.1000000000000001E-2</v>
      </c>
      <c r="H21" s="16">
        <f t="shared" si="3"/>
        <v>9</v>
      </c>
    </row>
    <row r="22" spans="1:10" ht="18" customHeight="1" x14ac:dyDescent="0.2">
      <c r="A22" s="48"/>
      <c r="B22" s="10"/>
      <c r="C22" s="14"/>
      <c r="D22" s="15">
        <f t="shared" si="5"/>
        <v>2.1999999999999999E-2</v>
      </c>
      <c r="E22" s="23">
        <f t="shared" si="2"/>
        <v>9</v>
      </c>
      <c r="F22" s="29"/>
      <c r="G22" s="26">
        <f t="shared" si="1"/>
        <v>2.1999999999999999E-2</v>
      </c>
      <c r="H22" s="16">
        <f t="shared" si="3"/>
        <v>8</v>
      </c>
    </row>
    <row r="23" spans="1:10" ht="18" customHeight="1" x14ac:dyDescent="0.2">
      <c r="A23" s="48"/>
      <c r="B23" s="10"/>
      <c r="C23" s="14"/>
      <c r="D23" s="15">
        <f t="shared" si="5"/>
        <v>2.3E-2</v>
      </c>
      <c r="E23" s="23">
        <f t="shared" si="2"/>
        <v>8</v>
      </c>
      <c r="F23" s="29"/>
      <c r="G23" s="26">
        <f t="shared" si="1"/>
        <v>2.3E-2</v>
      </c>
      <c r="H23" s="16">
        <f t="shared" si="3"/>
        <v>7</v>
      </c>
    </row>
    <row r="24" spans="1:10" ht="18" customHeight="1" x14ac:dyDescent="0.2">
      <c r="A24" s="48"/>
      <c r="B24" s="10"/>
      <c r="C24" s="14"/>
      <c r="D24" s="15">
        <f t="shared" si="5"/>
        <v>2.4E-2</v>
      </c>
      <c r="E24" s="23">
        <f t="shared" si="2"/>
        <v>7</v>
      </c>
      <c r="F24" s="29"/>
      <c r="G24" s="26">
        <f t="shared" si="1"/>
        <v>2.4E-2</v>
      </c>
      <c r="H24" s="16">
        <f t="shared" si="3"/>
        <v>6</v>
      </c>
    </row>
    <row r="25" spans="1:10" ht="18" customHeight="1" x14ac:dyDescent="0.2">
      <c r="A25" s="48"/>
      <c r="B25" s="10"/>
      <c r="C25" s="14"/>
      <c r="D25" s="15">
        <f t="shared" si="5"/>
        <v>2.5000000000000001E-2</v>
      </c>
      <c r="E25" s="23">
        <f t="shared" si="2"/>
        <v>6</v>
      </c>
      <c r="F25" s="29"/>
      <c r="G25" s="26">
        <f t="shared" si="1"/>
        <v>2.5000000000000001E-2</v>
      </c>
      <c r="H25" s="16">
        <f t="shared" si="3"/>
        <v>5</v>
      </c>
    </row>
    <row r="26" spans="1:10" ht="18" customHeight="1" x14ac:dyDescent="0.2">
      <c r="A26" s="48"/>
      <c r="B26" s="10"/>
      <c r="C26" s="14"/>
      <c r="D26" s="15">
        <f t="shared" si="5"/>
        <v>2.5999999999999999E-2</v>
      </c>
      <c r="E26" s="23">
        <f t="shared" si="2"/>
        <v>5</v>
      </c>
      <c r="F26" s="29"/>
      <c r="G26" s="26">
        <f t="shared" si="1"/>
        <v>2.5999999999999999E-2</v>
      </c>
      <c r="H26" s="16">
        <f t="shared" si="3"/>
        <v>4</v>
      </c>
    </row>
    <row r="27" spans="1:10" ht="18" customHeight="1" x14ac:dyDescent="0.2">
      <c r="A27" s="48"/>
      <c r="B27" s="10"/>
      <c r="C27" s="14"/>
      <c r="D27" s="15">
        <f t="shared" si="5"/>
        <v>2.7E-2</v>
      </c>
      <c r="E27" s="23">
        <f t="shared" si="2"/>
        <v>4</v>
      </c>
      <c r="F27" s="29"/>
      <c r="G27" s="26">
        <f t="shared" si="1"/>
        <v>2.7E-2</v>
      </c>
      <c r="H27" s="16">
        <f t="shared" si="3"/>
        <v>3</v>
      </c>
    </row>
    <row r="28" spans="1:10" ht="18" customHeight="1" thickBot="1" x14ac:dyDescent="0.25">
      <c r="A28" s="49"/>
      <c r="B28" s="18"/>
      <c r="C28" s="19"/>
      <c r="D28" s="20">
        <f t="shared" si="5"/>
        <v>2.8000000000000001E-2</v>
      </c>
      <c r="E28" s="24">
        <f t="shared" si="2"/>
        <v>3</v>
      </c>
      <c r="F28" s="30"/>
      <c r="G28" s="27">
        <f t="shared" si="1"/>
        <v>2.8000000000000001E-2</v>
      </c>
      <c r="H28" s="21">
        <f t="shared" si="3"/>
        <v>2</v>
      </c>
    </row>
    <row r="29" spans="1:10" ht="18" customHeight="1" x14ac:dyDescent="0.2">
      <c r="B29" s="40" t="s">
        <v>54</v>
      </c>
      <c r="C29" s="43">
        <f>SUM(C4:C28)</f>
        <v>35</v>
      </c>
      <c r="F29" s="45">
        <f>SUM(F4:F28)</f>
        <v>3</v>
      </c>
    </row>
    <row r="30" spans="1:10" ht="21.95" customHeight="1" thickBot="1" x14ac:dyDescent="0.3">
      <c r="B30" s="41" t="s">
        <v>55</v>
      </c>
      <c r="C30" s="44">
        <f>INDEX(C4:C28,MATCH(1,E4:E28,0))+INDEX(C4:C28,MATCH(2,E4:E28,0))+INDEX(C4:C28,MATCH(3,E4:E28,0))+INDEX(C4:C28,MATCH(4,E4:E28,0))+INDEX(C4:C28,MATCH(5,E4:E28,0))</f>
        <v>35</v>
      </c>
      <c r="D30" s="42"/>
      <c r="E30" s="42"/>
      <c r="F30" s="46">
        <f>INDEX(F4:F28,MATCH(1,H4:H28,0))+INDEX(F4:F28,MATCH(2,H4:H28,0))+INDEX(F4:F28,MATCH(3,H4:H28,0))+INDEX(F4:F28,MATCH(4,H4:H28,0))+INDEX(F4:F28,MATCH(5,H4:H28,0))</f>
        <v>3</v>
      </c>
    </row>
  </sheetData>
  <sheetProtection sheet="1" objects="1" scenarios="1" selectLockedCells="1" sort="0" autoFilter="0"/>
  <autoFilter ref="A3:H3">
    <sortState ref="A6:H30">
      <sortCondition ref="A5:A30"/>
    </sortState>
  </autoFilter>
  <conditionalFormatting sqref="C4:C28">
    <cfRule type="cellIs" dxfId="23" priority="1" operator="greaterThan">
      <formula>36</formula>
    </cfRule>
  </conditionalFormatting>
  <pageMargins left="0.78740157499999996" right="0.78740157499999996" top="0.984251969" bottom="0.984251969" header="0.4921259845" footer="0.4921259845"/>
  <pageSetup paperSize="9"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05" enableFormatConditionsCalculation="0"/>
  <dimension ref="A1:J30"/>
  <sheetViews>
    <sheetView workbookViewId="0">
      <selection activeCell="F1" sqref="F1"/>
    </sheetView>
  </sheetViews>
  <sheetFormatPr baseColWidth="10" defaultColWidth="10.85546875" defaultRowHeight="15" x14ac:dyDescent="0.2"/>
  <cols>
    <col min="1" max="1" width="26.7109375" style="7" customWidth="1"/>
    <col min="2" max="2" width="24.28515625" style="7" customWidth="1"/>
    <col min="3" max="3" width="10.85546875" style="7"/>
    <col min="4" max="4" width="11.42578125" style="8" hidden="1" customWidth="1"/>
    <col min="5" max="5" width="10.85546875" style="8" hidden="1" customWidth="1"/>
    <col min="6" max="6" width="10.85546875" style="7"/>
    <col min="7" max="7" width="11.42578125" style="8" hidden="1" customWidth="1"/>
    <col min="8" max="8" width="10.85546875" style="8" hidden="1" customWidth="1"/>
    <col min="9" max="16384" width="10.85546875" style="7"/>
  </cols>
  <sheetData>
    <row r="1" spans="1:8" ht="18" customHeight="1" thickBot="1" x14ac:dyDescent="0.25">
      <c r="A1" s="31" t="s">
        <v>42</v>
      </c>
      <c r="B1" s="32" t="s">
        <v>79</v>
      </c>
      <c r="C1" s="8"/>
      <c r="F1" s="55" t="str">
        <f>HYPERLINK("#Adhérents!A1","Retour")</f>
        <v>Retour</v>
      </c>
    </row>
    <row r="2" spans="1:8" ht="18" customHeight="1" thickBot="1" x14ac:dyDescent="0.25">
      <c r="E2" s="9"/>
    </row>
    <row r="3" spans="1:8" ht="18" customHeight="1" thickBot="1" x14ac:dyDescent="0.25">
      <c r="A3" s="33" t="s">
        <v>48</v>
      </c>
      <c r="B3" s="34" t="s">
        <v>5</v>
      </c>
      <c r="C3" s="33" t="s">
        <v>0</v>
      </c>
      <c r="D3" s="35" t="s">
        <v>46</v>
      </c>
      <c r="E3" s="36" t="s">
        <v>49</v>
      </c>
      <c r="F3" s="37" t="s">
        <v>1</v>
      </c>
      <c r="G3" s="38" t="s">
        <v>47</v>
      </c>
      <c r="H3" s="39" t="s">
        <v>50</v>
      </c>
    </row>
    <row r="4" spans="1:8" ht="18" customHeight="1" x14ac:dyDescent="0.2">
      <c r="A4" s="47">
        <v>42636</v>
      </c>
      <c r="B4" s="10" t="s">
        <v>85</v>
      </c>
      <c r="C4" s="11">
        <v>24</v>
      </c>
      <c r="D4" s="12">
        <f t="shared" ref="D4:D13" si="0">C4+ROW(C4)/1000</f>
        <v>24.004000000000001</v>
      </c>
      <c r="E4" s="22">
        <f>RANK(D4,$D$4:$D$28)</f>
        <v>6</v>
      </c>
      <c r="F4" s="28">
        <v>2</v>
      </c>
      <c r="G4" s="25">
        <f t="shared" ref="G4:G28" si="1">F4+ROW(F4)/1000</f>
        <v>2.004</v>
      </c>
      <c r="H4" s="13">
        <f>RANK(G4,$G$4:$G$28)</f>
        <v>7</v>
      </c>
    </row>
    <row r="5" spans="1:8" ht="18" customHeight="1" x14ac:dyDescent="0.2">
      <c r="A5" s="48">
        <v>42637</v>
      </c>
      <c r="B5" s="10" t="s">
        <v>86</v>
      </c>
      <c r="C5" s="14">
        <v>32</v>
      </c>
      <c r="D5" s="15">
        <f t="shared" si="0"/>
        <v>32.005000000000003</v>
      </c>
      <c r="E5" s="23">
        <f t="shared" ref="E5:E28" si="2">RANK(D5,$D$4:$D$28)</f>
        <v>1</v>
      </c>
      <c r="F5" s="29">
        <v>2</v>
      </c>
      <c r="G5" s="26">
        <f t="shared" si="1"/>
        <v>2.0049999999999999</v>
      </c>
      <c r="H5" s="16">
        <f>RANK(G5,$G$4:$G$28)</f>
        <v>6</v>
      </c>
    </row>
    <row r="6" spans="1:8" ht="18" customHeight="1" x14ac:dyDescent="0.2">
      <c r="A6" s="48">
        <v>42643</v>
      </c>
      <c r="B6" s="10" t="s">
        <v>90</v>
      </c>
      <c r="C6" s="14">
        <v>23</v>
      </c>
      <c r="D6" s="15">
        <f t="shared" si="0"/>
        <v>23.006</v>
      </c>
      <c r="E6" s="23">
        <f t="shared" si="2"/>
        <v>7</v>
      </c>
      <c r="F6" s="29">
        <v>1</v>
      </c>
      <c r="G6" s="26">
        <f t="shared" si="1"/>
        <v>1.006</v>
      </c>
      <c r="H6" s="16">
        <f t="shared" ref="H6:H28" si="3">RANK(G6,$G$4:$G$28)</f>
        <v>9</v>
      </c>
    </row>
    <row r="7" spans="1:8" ht="18" customHeight="1" x14ac:dyDescent="0.2">
      <c r="A7" s="48">
        <v>42654</v>
      </c>
      <c r="B7" s="10" t="s">
        <v>89</v>
      </c>
      <c r="C7" s="14">
        <v>9</v>
      </c>
      <c r="D7" s="15">
        <f t="shared" si="0"/>
        <v>9.0069999999999997</v>
      </c>
      <c r="E7" s="23">
        <f t="shared" si="2"/>
        <v>10</v>
      </c>
      <c r="F7" s="29">
        <v>3</v>
      </c>
      <c r="G7" s="26">
        <f t="shared" si="1"/>
        <v>3.0070000000000001</v>
      </c>
      <c r="H7" s="16">
        <f t="shared" si="3"/>
        <v>5</v>
      </c>
    </row>
    <row r="8" spans="1:8" ht="18" customHeight="1" x14ac:dyDescent="0.2">
      <c r="A8" s="48">
        <v>42658</v>
      </c>
      <c r="B8" s="10" t="s">
        <v>91</v>
      </c>
      <c r="C8" s="14">
        <v>24</v>
      </c>
      <c r="D8" s="15">
        <f t="shared" si="0"/>
        <v>24.007999999999999</v>
      </c>
      <c r="E8" s="23">
        <f t="shared" si="2"/>
        <v>5</v>
      </c>
      <c r="F8" s="29">
        <v>0</v>
      </c>
      <c r="G8" s="26">
        <f t="shared" si="1"/>
        <v>8.0000000000000002E-3</v>
      </c>
      <c r="H8" s="16">
        <f t="shared" si="3"/>
        <v>25</v>
      </c>
    </row>
    <row r="9" spans="1:8" ht="18" customHeight="1" x14ac:dyDescent="0.2">
      <c r="A9" s="48">
        <v>42679</v>
      </c>
      <c r="B9" s="10" t="s">
        <v>94</v>
      </c>
      <c r="C9" s="14">
        <v>31</v>
      </c>
      <c r="D9" s="15">
        <f t="shared" si="0"/>
        <v>31.009</v>
      </c>
      <c r="E9" s="23">
        <f t="shared" si="2"/>
        <v>3</v>
      </c>
      <c r="F9" s="29">
        <v>4</v>
      </c>
      <c r="G9" s="26">
        <f t="shared" si="1"/>
        <v>4.0090000000000003</v>
      </c>
      <c r="H9" s="16">
        <f t="shared" si="3"/>
        <v>3</v>
      </c>
    </row>
    <row r="10" spans="1:8" ht="18" customHeight="1" x14ac:dyDescent="0.2">
      <c r="A10" s="48">
        <v>42713</v>
      </c>
      <c r="B10" s="10" t="s">
        <v>102</v>
      </c>
      <c r="C10" s="14">
        <v>18</v>
      </c>
      <c r="D10" s="15">
        <f t="shared" si="0"/>
        <v>18.010000000000002</v>
      </c>
      <c r="E10" s="23">
        <f t="shared" si="2"/>
        <v>9</v>
      </c>
      <c r="F10" s="29">
        <v>6</v>
      </c>
      <c r="G10" s="26">
        <f t="shared" si="1"/>
        <v>6.01</v>
      </c>
      <c r="H10" s="16">
        <f t="shared" si="3"/>
        <v>2</v>
      </c>
    </row>
    <row r="11" spans="1:8" ht="18" customHeight="1" x14ac:dyDescent="0.2">
      <c r="A11" s="48">
        <v>42770</v>
      </c>
      <c r="B11" s="10" t="s">
        <v>106</v>
      </c>
      <c r="C11" s="14">
        <v>18</v>
      </c>
      <c r="D11" s="15">
        <f t="shared" si="0"/>
        <v>18.010999999999999</v>
      </c>
      <c r="E11" s="23">
        <f t="shared" si="2"/>
        <v>8</v>
      </c>
      <c r="F11" s="29">
        <v>6</v>
      </c>
      <c r="G11" s="26">
        <f t="shared" si="1"/>
        <v>6.0110000000000001</v>
      </c>
      <c r="H11" s="16">
        <f t="shared" si="3"/>
        <v>1</v>
      </c>
    </row>
    <row r="12" spans="1:8" ht="18" customHeight="1" x14ac:dyDescent="0.2">
      <c r="A12" s="48">
        <v>42847</v>
      </c>
      <c r="B12" s="10" t="s">
        <v>123</v>
      </c>
      <c r="C12" s="14">
        <v>31</v>
      </c>
      <c r="D12" s="15">
        <f t="shared" si="0"/>
        <v>31.012</v>
      </c>
      <c r="E12" s="23">
        <f t="shared" si="2"/>
        <v>2</v>
      </c>
      <c r="F12" s="29">
        <v>1</v>
      </c>
      <c r="G12" s="26">
        <f t="shared" si="1"/>
        <v>1.012</v>
      </c>
      <c r="H12" s="16">
        <f t="shared" si="3"/>
        <v>8</v>
      </c>
    </row>
    <row r="13" spans="1:8" ht="18" customHeight="1" x14ac:dyDescent="0.2">
      <c r="A13" s="48">
        <v>42916</v>
      </c>
      <c r="B13" s="10" t="s">
        <v>102</v>
      </c>
      <c r="C13" s="14">
        <v>29</v>
      </c>
      <c r="D13" s="15">
        <f t="shared" si="0"/>
        <v>29.013000000000002</v>
      </c>
      <c r="E13" s="23">
        <f t="shared" si="2"/>
        <v>4</v>
      </c>
      <c r="F13" s="29">
        <v>3</v>
      </c>
      <c r="G13" s="26">
        <f t="shared" si="1"/>
        <v>3.0129999999999999</v>
      </c>
      <c r="H13" s="16">
        <f t="shared" si="3"/>
        <v>4</v>
      </c>
    </row>
    <row r="14" spans="1:8" ht="18" customHeight="1" x14ac:dyDescent="0.2">
      <c r="A14" s="48"/>
      <c r="B14" s="10"/>
      <c r="C14" s="14"/>
      <c r="D14" s="15">
        <f t="shared" ref="D14:D17" si="4">C14+ROW(C14)/1000</f>
        <v>1.4E-2</v>
      </c>
      <c r="E14" s="23">
        <f t="shared" si="2"/>
        <v>25</v>
      </c>
      <c r="F14" s="29"/>
      <c r="G14" s="26">
        <f t="shared" si="1"/>
        <v>1.4E-2</v>
      </c>
      <c r="H14" s="16">
        <f t="shared" si="3"/>
        <v>24</v>
      </c>
    </row>
    <row r="15" spans="1:8" ht="18" customHeight="1" x14ac:dyDescent="0.2">
      <c r="A15" s="48"/>
      <c r="B15" s="10"/>
      <c r="C15" s="14"/>
      <c r="D15" s="15">
        <f t="shared" si="4"/>
        <v>1.4999999999999999E-2</v>
      </c>
      <c r="E15" s="23">
        <f t="shared" si="2"/>
        <v>24</v>
      </c>
      <c r="F15" s="29"/>
      <c r="G15" s="26">
        <f t="shared" si="1"/>
        <v>1.4999999999999999E-2</v>
      </c>
      <c r="H15" s="16">
        <f t="shared" si="3"/>
        <v>23</v>
      </c>
    </row>
    <row r="16" spans="1:8" ht="18" customHeight="1" x14ac:dyDescent="0.2">
      <c r="A16" s="48"/>
      <c r="B16" s="10"/>
      <c r="C16" s="14"/>
      <c r="D16" s="15">
        <f t="shared" si="4"/>
        <v>1.6E-2</v>
      </c>
      <c r="E16" s="23">
        <f t="shared" si="2"/>
        <v>23</v>
      </c>
      <c r="F16" s="29"/>
      <c r="G16" s="26">
        <f t="shared" si="1"/>
        <v>1.6E-2</v>
      </c>
      <c r="H16" s="16">
        <f t="shared" si="3"/>
        <v>22</v>
      </c>
    </row>
    <row r="17" spans="1:10" ht="18" customHeight="1" x14ac:dyDescent="0.2">
      <c r="A17" s="48"/>
      <c r="B17" s="10"/>
      <c r="C17" s="14"/>
      <c r="D17" s="15">
        <f t="shared" si="4"/>
        <v>1.7000000000000001E-2</v>
      </c>
      <c r="E17" s="23">
        <f t="shared" si="2"/>
        <v>22</v>
      </c>
      <c r="F17" s="29"/>
      <c r="G17" s="26">
        <f t="shared" si="1"/>
        <v>1.7000000000000001E-2</v>
      </c>
      <c r="H17" s="16">
        <f t="shared" si="3"/>
        <v>21</v>
      </c>
    </row>
    <row r="18" spans="1:10" ht="18" customHeight="1" x14ac:dyDescent="0.2">
      <c r="A18" s="48"/>
      <c r="B18" s="10"/>
      <c r="C18" s="14"/>
      <c r="D18" s="15">
        <f t="shared" ref="D18:D28" si="5">C18+ROW(C18)/1000</f>
        <v>1.7999999999999999E-2</v>
      </c>
      <c r="E18" s="23">
        <f t="shared" si="2"/>
        <v>21</v>
      </c>
      <c r="F18" s="29"/>
      <c r="G18" s="26">
        <f t="shared" si="1"/>
        <v>1.7999999999999999E-2</v>
      </c>
      <c r="H18" s="16">
        <f t="shared" si="3"/>
        <v>20</v>
      </c>
    </row>
    <row r="19" spans="1:10" ht="18" customHeight="1" x14ac:dyDescent="0.2">
      <c r="A19" s="48"/>
      <c r="B19" s="10"/>
      <c r="C19" s="14"/>
      <c r="D19" s="15">
        <f t="shared" si="5"/>
        <v>1.9E-2</v>
      </c>
      <c r="E19" s="23">
        <f t="shared" si="2"/>
        <v>20</v>
      </c>
      <c r="F19" s="29"/>
      <c r="G19" s="26">
        <f t="shared" si="1"/>
        <v>1.9E-2</v>
      </c>
      <c r="H19" s="16">
        <f t="shared" si="3"/>
        <v>19</v>
      </c>
      <c r="J19" s="17"/>
    </row>
    <row r="20" spans="1:10" ht="18" customHeight="1" x14ac:dyDescent="0.2">
      <c r="A20" s="48"/>
      <c r="B20" s="10"/>
      <c r="C20" s="14"/>
      <c r="D20" s="15">
        <f t="shared" si="5"/>
        <v>0.02</v>
      </c>
      <c r="E20" s="23">
        <f t="shared" si="2"/>
        <v>19</v>
      </c>
      <c r="F20" s="29"/>
      <c r="G20" s="26">
        <f t="shared" si="1"/>
        <v>0.02</v>
      </c>
      <c r="H20" s="16">
        <f t="shared" si="3"/>
        <v>18</v>
      </c>
      <c r="J20" s="17"/>
    </row>
    <row r="21" spans="1:10" ht="18" customHeight="1" x14ac:dyDescent="0.2">
      <c r="A21" s="48"/>
      <c r="B21" s="10"/>
      <c r="C21" s="14"/>
      <c r="D21" s="15">
        <f t="shared" si="5"/>
        <v>2.1000000000000001E-2</v>
      </c>
      <c r="E21" s="23">
        <f t="shared" si="2"/>
        <v>18</v>
      </c>
      <c r="F21" s="29"/>
      <c r="G21" s="26">
        <f t="shared" si="1"/>
        <v>2.1000000000000001E-2</v>
      </c>
      <c r="H21" s="16">
        <f t="shared" si="3"/>
        <v>17</v>
      </c>
    </row>
    <row r="22" spans="1:10" ht="18" customHeight="1" x14ac:dyDescent="0.2">
      <c r="A22" s="48"/>
      <c r="B22" s="10"/>
      <c r="C22" s="14"/>
      <c r="D22" s="15">
        <f t="shared" si="5"/>
        <v>2.1999999999999999E-2</v>
      </c>
      <c r="E22" s="23">
        <f t="shared" si="2"/>
        <v>17</v>
      </c>
      <c r="F22" s="29"/>
      <c r="G22" s="26">
        <f t="shared" si="1"/>
        <v>2.1999999999999999E-2</v>
      </c>
      <c r="H22" s="16">
        <f t="shared" si="3"/>
        <v>16</v>
      </c>
    </row>
    <row r="23" spans="1:10" ht="18" customHeight="1" x14ac:dyDescent="0.2">
      <c r="A23" s="48"/>
      <c r="B23" s="10"/>
      <c r="C23" s="14"/>
      <c r="D23" s="15">
        <f t="shared" si="5"/>
        <v>2.3E-2</v>
      </c>
      <c r="E23" s="23">
        <f t="shared" si="2"/>
        <v>16</v>
      </c>
      <c r="F23" s="29"/>
      <c r="G23" s="26">
        <f t="shared" si="1"/>
        <v>2.3E-2</v>
      </c>
      <c r="H23" s="16">
        <f t="shared" si="3"/>
        <v>15</v>
      </c>
    </row>
    <row r="24" spans="1:10" ht="18" customHeight="1" x14ac:dyDescent="0.2">
      <c r="A24" s="48"/>
      <c r="B24" s="10"/>
      <c r="C24" s="14"/>
      <c r="D24" s="15">
        <f t="shared" si="5"/>
        <v>2.4E-2</v>
      </c>
      <c r="E24" s="23">
        <f t="shared" si="2"/>
        <v>15</v>
      </c>
      <c r="F24" s="29"/>
      <c r="G24" s="26">
        <f t="shared" si="1"/>
        <v>2.4E-2</v>
      </c>
      <c r="H24" s="16">
        <f t="shared" si="3"/>
        <v>14</v>
      </c>
    </row>
    <row r="25" spans="1:10" ht="18" customHeight="1" x14ac:dyDescent="0.2">
      <c r="A25" s="48"/>
      <c r="B25" s="10"/>
      <c r="C25" s="14"/>
      <c r="D25" s="15">
        <f t="shared" si="5"/>
        <v>2.5000000000000001E-2</v>
      </c>
      <c r="E25" s="23">
        <f t="shared" si="2"/>
        <v>14</v>
      </c>
      <c r="F25" s="29"/>
      <c r="G25" s="26">
        <f t="shared" si="1"/>
        <v>2.5000000000000001E-2</v>
      </c>
      <c r="H25" s="16">
        <f t="shared" si="3"/>
        <v>13</v>
      </c>
    </row>
    <row r="26" spans="1:10" ht="18" customHeight="1" x14ac:dyDescent="0.2">
      <c r="A26" s="48"/>
      <c r="B26" s="10"/>
      <c r="C26" s="14"/>
      <c r="D26" s="15">
        <f t="shared" si="5"/>
        <v>2.5999999999999999E-2</v>
      </c>
      <c r="E26" s="23">
        <f t="shared" si="2"/>
        <v>13</v>
      </c>
      <c r="F26" s="29"/>
      <c r="G26" s="26">
        <f t="shared" si="1"/>
        <v>2.5999999999999999E-2</v>
      </c>
      <c r="H26" s="16">
        <f t="shared" si="3"/>
        <v>12</v>
      </c>
    </row>
    <row r="27" spans="1:10" ht="18" customHeight="1" x14ac:dyDescent="0.2">
      <c r="A27" s="48"/>
      <c r="B27" s="10"/>
      <c r="C27" s="14"/>
      <c r="D27" s="15">
        <f t="shared" si="5"/>
        <v>2.7E-2</v>
      </c>
      <c r="E27" s="23">
        <f t="shared" si="2"/>
        <v>12</v>
      </c>
      <c r="F27" s="29"/>
      <c r="G27" s="26">
        <f t="shared" si="1"/>
        <v>2.7E-2</v>
      </c>
      <c r="H27" s="16">
        <f t="shared" si="3"/>
        <v>11</v>
      </c>
    </row>
    <row r="28" spans="1:10" ht="18" customHeight="1" thickBot="1" x14ac:dyDescent="0.25">
      <c r="A28" s="49"/>
      <c r="B28" s="18"/>
      <c r="C28" s="19"/>
      <c r="D28" s="20">
        <f t="shared" si="5"/>
        <v>2.8000000000000001E-2</v>
      </c>
      <c r="E28" s="24">
        <f t="shared" si="2"/>
        <v>11</v>
      </c>
      <c r="F28" s="30"/>
      <c r="G28" s="27">
        <f t="shared" si="1"/>
        <v>2.8000000000000001E-2</v>
      </c>
      <c r="H28" s="21">
        <f t="shared" si="3"/>
        <v>10</v>
      </c>
    </row>
    <row r="29" spans="1:10" ht="18" customHeight="1" x14ac:dyDescent="0.2">
      <c r="B29" s="40" t="s">
        <v>54</v>
      </c>
      <c r="C29" s="43">
        <f>SUM(C4:C28)</f>
        <v>239</v>
      </c>
      <c r="F29" s="45">
        <f>SUM(F4:F28)</f>
        <v>28</v>
      </c>
    </row>
    <row r="30" spans="1:10" ht="21.95" customHeight="1" thickBot="1" x14ac:dyDescent="0.3">
      <c r="B30" s="41" t="s">
        <v>55</v>
      </c>
      <c r="C30" s="44">
        <f>INDEX(C4:C28,MATCH(1,E4:E28,0))+INDEX(C4:C28,MATCH(2,E4:E28,0))+INDEX(C4:C28,MATCH(3,E4:E28,0))+INDEX(C4:C28,MATCH(4,E4:E28,0))+INDEX(C4:C28,MATCH(5,E4:E28,0))</f>
        <v>147</v>
      </c>
      <c r="D30" s="42"/>
      <c r="E30" s="42"/>
      <c r="F30" s="46">
        <f>INDEX(F4:F28,MATCH(1,H4:H28,0))+INDEX(F4:F28,MATCH(2,H4:H28,0))+INDEX(F4:F28,MATCH(3,H4:H28,0))+INDEX(F4:F28,MATCH(4,H4:H28,0))+INDEX(F4:F28,MATCH(5,H4:H28,0))</f>
        <v>22</v>
      </c>
    </row>
  </sheetData>
  <sheetProtection sheet="1" objects="1" scenarios="1" selectLockedCells="1" sort="0" autoFilter="0"/>
  <autoFilter ref="A3:H3">
    <sortState ref="A6:H30">
      <sortCondition ref="A5:A30"/>
    </sortState>
  </autoFilter>
  <conditionalFormatting sqref="C4:C28">
    <cfRule type="cellIs" dxfId="62" priority="1" operator="greaterThan">
      <formula>36</formula>
    </cfRule>
  </conditionalFormatting>
  <pageMargins left="0.78740157499999996" right="0.78740157499999996" top="0.984251969" bottom="0.984251969" header="0.4921259845" footer="0.4921259845"/>
  <pageSetup paperSize="9"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85" enableFormatConditionsCalculation="0"/>
  <dimension ref="A1:J30"/>
  <sheetViews>
    <sheetView workbookViewId="0">
      <selection activeCell="F1" sqref="F1"/>
    </sheetView>
  </sheetViews>
  <sheetFormatPr baseColWidth="10" defaultColWidth="10.85546875" defaultRowHeight="15" x14ac:dyDescent="0.2"/>
  <cols>
    <col min="1" max="1" width="26.7109375" style="7" customWidth="1"/>
    <col min="2" max="2" width="24.28515625" style="7" customWidth="1"/>
    <col min="3" max="3" width="10.85546875" style="7"/>
    <col min="4" max="4" width="11.42578125" style="8" hidden="1" customWidth="1"/>
    <col min="5" max="5" width="10.85546875" style="8" hidden="1" customWidth="1"/>
    <col min="6" max="6" width="10.85546875" style="7"/>
    <col min="7" max="7" width="11.42578125" style="8" hidden="1" customWidth="1"/>
    <col min="8" max="8" width="10.85546875" style="8" hidden="1" customWidth="1"/>
    <col min="9" max="16384" width="10.85546875" style="7"/>
  </cols>
  <sheetData>
    <row r="1" spans="1:8" ht="18" customHeight="1" thickBot="1" x14ac:dyDescent="0.25">
      <c r="A1" s="31" t="s">
        <v>26</v>
      </c>
      <c r="B1" s="32" t="s">
        <v>69</v>
      </c>
      <c r="C1" s="8"/>
      <c r="F1" s="55" t="str">
        <f>HYPERLINK("#Adhérents!A1","Retour")</f>
        <v>Retour</v>
      </c>
    </row>
    <row r="2" spans="1:8" ht="18" customHeight="1" thickBot="1" x14ac:dyDescent="0.25">
      <c r="E2" s="9"/>
    </row>
    <row r="3" spans="1:8" ht="18" customHeight="1" thickBot="1" x14ac:dyDescent="0.25">
      <c r="A3" s="33" t="s">
        <v>48</v>
      </c>
      <c r="B3" s="34" t="s">
        <v>5</v>
      </c>
      <c r="C3" s="33" t="s">
        <v>0</v>
      </c>
      <c r="D3" s="35" t="s">
        <v>46</v>
      </c>
      <c r="E3" s="36" t="s">
        <v>49</v>
      </c>
      <c r="F3" s="37" t="s">
        <v>1</v>
      </c>
      <c r="G3" s="38" t="s">
        <v>47</v>
      </c>
      <c r="H3" s="39" t="s">
        <v>50</v>
      </c>
    </row>
    <row r="4" spans="1:8" ht="18" customHeight="1" x14ac:dyDescent="0.2">
      <c r="A4" s="47">
        <v>42637</v>
      </c>
      <c r="B4" s="10" t="s">
        <v>86</v>
      </c>
      <c r="C4" s="11">
        <v>30</v>
      </c>
      <c r="D4" s="12">
        <f t="shared" ref="D4:D13" si="0">C4+ROW(C4)/1000</f>
        <v>30.004000000000001</v>
      </c>
      <c r="E4" s="22">
        <f>RANK(D4,$D$4:$D$28)</f>
        <v>4</v>
      </c>
      <c r="F4" s="28">
        <v>1</v>
      </c>
      <c r="G4" s="25">
        <f t="shared" ref="G4:G28" si="1">F4+ROW(F4)/1000</f>
        <v>1.004</v>
      </c>
      <c r="H4" s="13">
        <f>RANK(G4,$G$4:$G$28)</f>
        <v>4</v>
      </c>
    </row>
    <row r="5" spans="1:8" ht="18" customHeight="1" x14ac:dyDescent="0.2">
      <c r="A5" s="48">
        <v>42658</v>
      </c>
      <c r="B5" s="10" t="s">
        <v>91</v>
      </c>
      <c r="C5" s="14">
        <v>47</v>
      </c>
      <c r="D5" s="15">
        <f t="shared" si="0"/>
        <v>47.005000000000003</v>
      </c>
      <c r="E5" s="23">
        <f t="shared" ref="E5:E28" si="2">RANK(D5,$D$4:$D$28)</f>
        <v>1</v>
      </c>
      <c r="F5" s="29">
        <v>8</v>
      </c>
      <c r="G5" s="26">
        <f t="shared" si="1"/>
        <v>8.0050000000000008</v>
      </c>
      <c r="H5" s="16">
        <f>RANK(G5,$G$4:$G$28)</f>
        <v>1</v>
      </c>
    </row>
    <row r="6" spans="1:8" ht="18" customHeight="1" x14ac:dyDescent="0.2">
      <c r="A6" s="48">
        <v>42875</v>
      </c>
      <c r="B6" s="10" t="s">
        <v>111</v>
      </c>
      <c r="C6" s="14">
        <v>42</v>
      </c>
      <c r="D6" s="15">
        <f t="shared" si="0"/>
        <v>42.006</v>
      </c>
      <c r="E6" s="23">
        <f t="shared" si="2"/>
        <v>2</v>
      </c>
      <c r="F6" s="29">
        <v>6</v>
      </c>
      <c r="G6" s="26">
        <f t="shared" si="1"/>
        <v>6.0060000000000002</v>
      </c>
      <c r="H6" s="16">
        <f t="shared" ref="H6:H28" si="3">RANK(G6,$G$4:$G$28)</f>
        <v>2</v>
      </c>
    </row>
    <row r="7" spans="1:8" ht="18" customHeight="1" x14ac:dyDescent="0.2">
      <c r="A7" s="48">
        <v>42896</v>
      </c>
      <c r="B7" s="10" t="s">
        <v>188</v>
      </c>
      <c r="C7" s="14">
        <v>30</v>
      </c>
      <c r="D7" s="15">
        <f t="shared" si="0"/>
        <v>30.007000000000001</v>
      </c>
      <c r="E7" s="23">
        <f t="shared" si="2"/>
        <v>3</v>
      </c>
      <c r="F7" s="29">
        <v>5</v>
      </c>
      <c r="G7" s="26">
        <f t="shared" si="1"/>
        <v>5.0069999999999997</v>
      </c>
      <c r="H7" s="16">
        <f t="shared" si="3"/>
        <v>3</v>
      </c>
    </row>
    <row r="8" spans="1:8" ht="18" customHeight="1" x14ac:dyDescent="0.2">
      <c r="A8" s="48"/>
      <c r="B8" s="10"/>
      <c r="C8" s="14"/>
      <c r="D8" s="15">
        <f t="shared" si="0"/>
        <v>8.0000000000000002E-3</v>
      </c>
      <c r="E8" s="23">
        <f t="shared" si="2"/>
        <v>25</v>
      </c>
      <c r="F8" s="29"/>
      <c r="G8" s="26">
        <f t="shared" si="1"/>
        <v>8.0000000000000002E-3</v>
      </c>
      <c r="H8" s="16">
        <f t="shared" si="3"/>
        <v>25</v>
      </c>
    </row>
    <row r="9" spans="1:8" ht="18" customHeight="1" x14ac:dyDescent="0.2">
      <c r="A9" s="48"/>
      <c r="B9" s="10"/>
      <c r="C9" s="14"/>
      <c r="D9" s="15">
        <f t="shared" si="0"/>
        <v>8.9999999999999993E-3</v>
      </c>
      <c r="E9" s="23">
        <f t="shared" si="2"/>
        <v>24</v>
      </c>
      <c r="F9" s="29"/>
      <c r="G9" s="26">
        <f t="shared" si="1"/>
        <v>8.9999999999999993E-3</v>
      </c>
      <c r="H9" s="16">
        <f t="shared" si="3"/>
        <v>24</v>
      </c>
    </row>
    <row r="10" spans="1:8" ht="18" customHeight="1" x14ac:dyDescent="0.2">
      <c r="A10" s="48"/>
      <c r="B10" s="10"/>
      <c r="C10" s="14"/>
      <c r="D10" s="15">
        <f t="shared" si="0"/>
        <v>0.01</v>
      </c>
      <c r="E10" s="23">
        <f t="shared" si="2"/>
        <v>23</v>
      </c>
      <c r="F10" s="29"/>
      <c r="G10" s="26">
        <f t="shared" si="1"/>
        <v>0.01</v>
      </c>
      <c r="H10" s="16">
        <f t="shared" si="3"/>
        <v>23</v>
      </c>
    </row>
    <row r="11" spans="1:8" ht="18" customHeight="1" x14ac:dyDescent="0.2">
      <c r="A11" s="48"/>
      <c r="B11" s="10"/>
      <c r="C11" s="14"/>
      <c r="D11" s="15">
        <f t="shared" si="0"/>
        <v>1.0999999999999999E-2</v>
      </c>
      <c r="E11" s="23">
        <f t="shared" si="2"/>
        <v>22</v>
      </c>
      <c r="F11" s="29"/>
      <c r="G11" s="26">
        <f t="shared" si="1"/>
        <v>1.0999999999999999E-2</v>
      </c>
      <c r="H11" s="16">
        <f t="shared" si="3"/>
        <v>22</v>
      </c>
    </row>
    <row r="12" spans="1:8" ht="18" customHeight="1" x14ac:dyDescent="0.2">
      <c r="A12" s="48"/>
      <c r="B12" s="10"/>
      <c r="C12" s="14"/>
      <c r="D12" s="15">
        <f t="shared" si="0"/>
        <v>1.2E-2</v>
      </c>
      <c r="E12" s="23">
        <f t="shared" si="2"/>
        <v>21</v>
      </c>
      <c r="F12" s="29"/>
      <c r="G12" s="26">
        <f t="shared" si="1"/>
        <v>1.2E-2</v>
      </c>
      <c r="H12" s="16">
        <f t="shared" si="3"/>
        <v>21</v>
      </c>
    </row>
    <row r="13" spans="1:8" ht="18" customHeight="1" x14ac:dyDescent="0.2">
      <c r="A13" s="48"/>
      <c r="B13" s="10"/>
      <c r="C13" s="14"/>
      <c r="D13" s="15">
        <f t="shared" si="0"/>
        <v>1.2999999999999999E-2</v>
      </c>
      <c r="E13" s="23">
        <f t="shared" si="2"/>
        <v>20</v>
      </c>
      <c r="F13" s="29"/>
      <c r="G13" s="26">
        <f t="shared" si="1"/>
        <v>1.2999999999999999E-2</v>
      </c>
      <c r="H13" s="16">
        <f t="shared" si="3"/>
        <v>20</v>
      </c>
    </row>
    <row r="14" spans="1:8" ht="18" customHeight="1" x14ac:dyDescent="0.2">
      <c r="A14" s="48"/>
      <c r="B14" s="10"/>
      <c r="C14" s="14"/>
      <c r="D14" s="15">
        <f t="shared" ref="D14:D17" si="4">C14+ROW(C14)/1000</f>
        <v>1.4E-2</v>
      </c>
      <c r="E14" s="23">
        <f t="shared" si="2"/>
        <v>19</v>
      </c>
      <c r="F14" s="29"/>
      <c r="G14" s="26">
        <f t="shared" si="1"/>
        <v>1.4E-2</v>
      </c>
      <c r="H14" s="16">
        <f t="shared" si="3"/>
        <v>19</v>
      </c>
    </row>
    <row r="15" spans="1:8" ht="18" customHeight="1" x14ac:dyDescent="0.2">
      <c r="A15" s="48"/>
      <c r="B15" s="10"/>
      <c r="C15" s="14"/>
      <c r="D15" s="15">
        <f t="shared" si="4"/>
        <v>1.4999999999999999E-2</v>
      </c>
      <c r="E15" s="23">
        <f t="shared" si="2"/>
        <v>18</v>
      </c>
      <c r="F15" s="29"/>
      <c r="G15" s="26">
        <f t="shared" si="1"/>
        <v>1.4999999999999999E-2</v>
      </c>
      <c r="H15" s="16">
        <f t="shared" si="3"/>
        <v>18</v>
      </c>
    </row>
    <row r="16" spans="1:8" ht="18" customHeight="1" x14ac:dyDescent="0.2">
      <c r="A16" s="48"/>
      <c r="B16" s="10"/>
      <c r="C16" s="14"/>
      <c r="D16" s="15">
        <f t="shared" si="4"/>
        <v>1.6E-2</v>
      </c>
      <c r="E16" s="23">
        <f t="shared" si="2"/>
        <v>17</v>
      </c>
      <c r="F16" s="29"/>
      <c r="G16" s="26">
        <f t="shared" si="1"/>
        <v>1.6E-2</v>
      </c>
      <c r="H16" s="16">
        <f t="shared" si="3"/>
        <v>17</v>
      </c>
    </row>
    <row r="17" spans="1:10" ht="18" customHeight="1" x14ac:dyDescent="0.2">
      <c r="A17" s="48"/>
      <c r="B17" s="10"/>
      <c r="C17" s="14"/>
      <c r="D17" s="15">
        <f t="shared" si="4"/>
        <v>1.7000000000000001E-2</v>
      </c>
      <c r="E17" s="23">
        <f t="shared" si="2"/>
        <v>16</v>
      </c>
      <c r="F17" s="29"/>
      <c r="G17" s="26">
        <f t="shared" si="1"/>
        <v>1.7000000000000001E-2</v>
      </c>
      <c r="H17" s="16">
        <f t="shared" si="3"/>
        <v>16</v>
      </c>
    </row>
    <row r="18" spans="1:10" ht="18" customHeight="1" x14ac:dyDescent="0.2">
      <c r="A18" s="48"/>
      <c r="B18" s="10"/>
      <c r="C18" s="14"/>
      <c r="D18" s="15">
        <f t="shared" ref="D18:D28" si="5">C18+ROW(C18)/1000</f>
        <v>1.7999999999999999E-2</v>
      </c>
      <c r="E18" s="23">
        <f t="shared" si="2"/>
        <v>15</v>
      </c>
      <c r="F18" s="29"/>
      <c r="G18" s="26">
        <f t="shared" si="1"/>
        <v>1.7999999999999999E-2</v>
      </c>
      <c r="H18" s="16">
        <f t="shared" si="3"/>
        <v>15</v>
      </c>
    </row>
    <row r="19" spans="1:10" ht="18" customHeight="1" x14ac:dyDescent="0.2">
      <c r="A19" s="48"/>
      <c r="B19" s="10"/>
      <c r="C19" s="14"/>
      <c r="D19" s="15">
        <f t="shared" si="5"/>
        <v>1.9E-2</v>
      </c>
      <c r="E19" s="23">
        <f t="shared" si="2"/>
        <v>14</v>
      </c>
      <c r="F19" s="29"/>
      <c r="G19" s="26">
        <f t="shared" si="1"/>
        <v>1.9E-2</v>
      </c>
      <c r="H19" s="16">
        <f t="shared" si="3"/>
        <v>14</v>
      </c>
      <c r="J19" s="17"/>
    </row>
    <row r="20" spans="1:10" ht="18" customHeight="1" x14ac:dyDescent="0.2">
      <c r="A20" s="48"/>
      <c r="B20" s="10"/>
      <c r="C20" s="14"/>
      <c r="D20" s="15">
        <f t="shared" si="5"/>
        <v>0.02</v>
      </c>
      <c r="E20" s="23">
        <f t="shared" si="2"/>
        <v>13</v>
      </c>
      <c r="F20" s="29"/>
      <c r="G20" s="26">
        <f t="shared" si="1"/>
        <v>0.02</v>
      </c>
      <c r="H20" s="16">
        <f t="shared" si="3"/>
        <v>13</v>
      </c>
      <c r="J20" s="17"/>
    </row>
    <row r="21" spans="1:10" ht="18" customHeight="1" x14ac:dyDescent="0.2">
      <c r="A21" s="48"/>
      <c r="B21" s="10"/>
      <c r="C21" s="14"/>
      <c r="D21" s="15">
        <f t="shared" si="5"/>
        <v>2.1000000000000001E-2</v>
      </c>
      <c r="E21" s="23">
        <f t="shared" si="2"/>
        <v>12</v>
      </c>
      <c r="F21" s="29"/>
      <c r="G21" s="26">
        <f t="shared" si="1"/>
        <v>2.1000000000000001E-2</v>
      </c>
      <c r="H21" s="16">
        <f t="shared" si="3"/>
        <v>12</v>
      </c>
    </row>
    <row r="22" spans="1:10" ht="18" customHeight="1" x14ac:dyDescent="0.2">
      <c r="A22" s="48"/>
      <c r="B22" s="10"/>
      <c r="C22" s="14"/>
      <c r="D22" s="15">
        <f t="shared" si="5"/>
        <v>2.1999999999999999E-2</v>
      </c>
      <c r="E22" s="23">
        <f t="shared" si="2"/>
        <v>11</v>
      </c>
      <c r="F22" s="29"/>
      <c r="G22" s="26">
        <f t="shared" si="1"/>
        <v>2.1999999999999999E-2</v>
      </c>
      <c r="H22" s="16">
        <f t="shared" si="3"/>
        <v>11</v>
      </c>
    </row>
    <row r="23" spans="1:10" ht="18" customHeight="1" x14ac:dyDescent="0.2">
      <c r="A23" s="48"/>
      <c r="B23" s="10"/>
      <c r="C23" s="14"/>
      <c r="D23" s="15">
        <f t="shared" si="5"/>
        <v>2.3E-2</v>
      </c>
      <c r="E23" s="23">
        <f t="shared" si="2"/>
        <v>10</v>
      </c>
      <c r="F23" s="29"/>
      <c r="G23" s="26">
        <f t="shared" si="1"/>
        <v>2.3E-2</v>
      </c>
      <c r="H23" s="16">
        <f t="shared" si="3"/>
        <v>10</v>
      </c>
    </row>
    <row r="24" spans="1:10" ht="18" customHeight="1" x14ac:dyDescent="0.2">
      <c r="A24" s="48"/>
      <c r="B24" s="10"/>
      <c r="C24" s="14"/>
      <c r="D24" s="15">
        <f t="shared" si="5"/>
        <v>2.4E-2</v>
      </c>
      <c r="E24" s="23">
        <f t="shared" si="2"/>
        <v>9</v>
      </c>
      <c r="F24" s="29"/>
      <c r="G24" s="26">
        <f t="shared" si="1"/>
        <v>2.4E-2</v>
      </c>
      <c r="H24" s="16">
        <f t="shared" si="3"/>
        <v>9</v>
      </c>
    </row>
    <row r="25" spans="1:10" ht="18" customHeight="1" x14ac:dyDescent="0.2">
      <c r="A25" s="48"/>
      <c r="B25" s="10"/>
      <c r="C25" s="14"/>
      <c r="D25" s="15">
        <f t="shared" si="5"/>
        <v>2.5000000000000001E-2</v>
      </c>
      <c r="E25" s="23">
        <f t="shared" si="2"/>
        <v>8</v>
      </c>
      <c r="F25" s="29"/>
      <c r="G25" s="26">
        <f t="shared" si="1"/>
        <v>2.5000000000000001E-2</v>
      </c>
      <c r="H25" s="16">
        <f t="shared" si="3"/>
        <v>8</v>
      </c>
    </row>
    <row r="26" spans="1:10" ht="18" customHeight="1" x14ac:dyDescent="0.2">
      <c r="A26" s="48"/>
      <c r="B26" s="10"/>
      <c r="C26" s="14"/>
      <c r="D26" s="15">
        <f t="shared" si="5"/>
        <v>2.5999999999999999E-2</v>
      </c>
      <c r="E26" s="23">
        <f t="shared" si="2"/>
        <v>7</v>
      </c>
      <c r="F26" s="29"/>
      <c r="G26" s="26">
        <f t="shared" si="1"/>
        <v>2.5999999999999999E-2</v>
      </c>
      <c r="H26" s="16">
        <f t="shared" si="3"/>
        <v>7</v>
      </c>
    </row>
    <row r="27" spans="1:10" ht="18" customHeight="1" x14ac:dyDescent="0.2">
      <c r="A27" s="48"/>
      <c r="B27" s="10"/>
      <c r="C27" s="14"/>
      <c r="D27" s="15">
        <f t="shared" si="5"/>
        <v>2.7E-2</v>
      </c>
      <c r="E27" s="23">
        <f t="shared" si="2"/>
        <v>6</v>
      </c>
      <c r="F27" s="29"/>
      <c r="G27" s="26">
        <f t="shared" si="1"/>
        <v>2.7E-2</v>
      </c>
      <c r="H27" s="16">
        <f t="shared" si="3"/>
        <v>6</v>
      </c>
    </row>
    <row r="28" spans="1:10" ht="18" customHeight="1" thickBot="1" x14ac:dyDescent="0.25">
      <c r="A28" s="49"/>
      <c r="B28" s="18"/>
      <c r="C28" s="19"/>
      <c r="D28" s="20">
        <f t="shared" si="5"/>
        <v>2.8000000000000001E-2</v>
      </c>
      <c r="E28" s="24">
        <f t="shared" si="2"/>
        <v>5</v>
      </c>
      <c r="F28" s="30"/>
      <c r="G28" s="27">
        <f t="shared" si="1"/>
        <v>2.8000000000000001E-2</v>
      </c>
      <c r="H28" s="21">
        <f t="shared" si="3"/>
        <v>5</v>
      </c>
    </row>
    <row r="29" spans="1:10" ht="18" customHeight="1" x14ac:dyDescent="0.2">
      <c r="B29" s="40" t="s">
        <v>54</v>
      </c>
      <c r="C29" s="43">
        <f>SUM(C4:C28)</f>
        <v>149</v>
      </c>
      <c r="F29" s="45">
        <f>SUM(F4:F28)</f>
        <v>20</v>
      </c>
    </row>
    <row r="30" spans="1:10" ht="21.95" customHeight="1" thickBot="1" x14ac:dyDescent="0.3">
      <c r="B30" s="41" t="s">
        <v>55</v>
      </c>
      <c r="C30" s="44">
        <f>INDEX(C4:C28,MATCH(1,E4:E28,0))+INDEX(C4:C28,MATCH(2,E4:E28,0))+INDEX(C4:C28,MATCH(3,E4:E28,0))+INDEX(C4:C28,MATCH(4,E4:E28,0))+INDEX(C4:C28,MATCH(5,E4:E28,0))</f>
        <v>149</v>
      </c>
      <c r="D30" s="42"/>
      <c r="E30" s="42"/>
      <c r="F30" s="46">
        <f>INDEX(F4:F28,MATCH(1,H4:H28,0))+INDEX(F4:F28,MATCH(2,H4:H28,0))+INDEX(F4:F28,MATCH(3,H4:H28,0))+INDEX(F4:F28,MATCH(4,H4:H28,0))+INDEX(F4:F28,MATCH(5,H4:H28,0))</f>
        <v>20</v>
      </c>
    </row>
  </sheetData>
  <sheetProtection sheet="1" objects="1" scenarios="1" selectLockedCells="1" sort="0" autoFilter="0"/>
  <autoFilter ref="A3:H3">
    <sortState ref="A6:H30">
      <sortCondition ref="A5:A30"/>
    </sortState>
  </autoFilter>
  <conditionalFormatting sqref="C4:C28">
    <cfRule type="cellIs" dxfId="22" priority="1" operator="greaterThan">
      <formula>36</formula>
    </cfRule>
  </conditionalFormatting>
  <pageMargins left="0.78740157499999996" right="0.78740157499999996" top="0.984251969" bottom="0.984251969" header="0.4921259845" footer="0.4921259845"/>
  <pageSetup paperSize="9"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84" enableFormatConditionsCalculation="0"/>
  <dimension ref="A1:J30"/>
  <sheetViews>
    <sheetView workbookViewId="0">
      <selection activeCell="F1" sqref="F1"/>
    </sheetView>
  </sheetViews>
  <sheetFormatPr baseColWidth="10" defaultColWidth="10.85546875" defaultRowHeight="15" x14ac:dyDescent="0.2"/>
  <cols>
    <col min="1" max="1" width="26.7109375" style="7" customWidth="1"/>
    <col min="2" max="2" width="24.28515625" style="7" customWidth="1"/>
    <col min="3" max="3" width="10.85546875" style="7"/>
    <col min="4" max="4" width="11.42578125" style="8" hidden="1" customWidth="1"/>
    <col min="5" max="5" width="10.85546875" style="8" hidden="1" customWidth="1"/>
    <col min="6" max="6" width="10.85546875" style="7"/>
    <col min="7" max="7" width="11.42578125" style="8" hidden="1" customWidth="1"/>
    <col min="8" max="8" width="10.85546875" style="8" hidden="1" customWidth="1"/>
    <col min="9" max="16384" width="10.85546875" style="7"/>
  </cols>
  <sheetData>
    <row r="1" spans="1:8" ht="18" customHeight="1" thickBot="1" x14ac:dyDescent="0.25">
      <c r="A1" s="31" t="s">
        <v>119</v>
      </c>
      <c r="B1" s="32" t="s">
        <v>120</v>
      </c>
      <c r="C1" s="8"/>
      <c r="F1" s="55" t="str">
        <f>HYPERLINK("#Adhérents!A1","Retour")</f>
        <v>Retour</v>
      </c>
    </row>
    <row r="2" spans="1:8" ht="18" customHeight="1" thickBot="1" x14ac:dyDescent="0.25">
      <c r="E2" s="9"/>
    </row>
    <row r="3" spans="1:8" ht="18" customHeight="1" thickBot="1" x14ac:dyDescent="0.25">
      <c r="A3" s="33" t="s">
        <v>48</v>
      </c>
      <c r="B3" s="34" t="s">
        <v>5</v>
      </c>
      <c r="C3" s="33" t="s">
        <v>0</v>
      </c>
      <c r="D3" s="35" t="s">
        <v>46</v>
      </c>
      <c r="E3" s="36" t="s">
        <v>49</v>
      </c>
      <c r="F3" s="37" t="s">
        <v>1</v>
      </c>
      <c r="G3" s="38" t="s">
        <v>47</v>
      </c>
      <c r="H3" s="39" t="s">
        <v>50</v>
      </c>
    </row>
    <row r="4" spans="1:8" ht="18" customHeight="1" x14ac:dyDescent="0.2">
      <c r="A4" s="47">
        <v>42845</v>
      </c>
      <c r="B4" s="10" t="s">
        <v>118</v>
      </c>
      <c r="C4" s="11">
        <v>9</v>
      </c>
      <c r="D4" s="12">
        <f t="shared" ref="D4:D13" si="0">C4+ROW(C4)/1000</f>
        <v>9.0039999999999996</v>
      </c>
      <c r="E4" s="22">
        <f>RANK(D4,$D$4:$D$28)</f>
        <v>6</v>
      </c>
      <c r="F4" s="28">
        <v>3</v>
      </c>
      <c r="G4" s="25">
        <f t="shared" ref="G4:G28" si="1">F4+ROW(F4)/1000</f>
        <v>3.004</v>
      </c>
      <c r="H4" s="13">
        <f>RANK(G4,$G$4:$G$28)</f>
        <v>5</v>
      </c>
    </row>
    <row r="5" spans="1:8" ht="18" customHeight="1" x14ac:dyDescent="0.2">
      <c r="A5" s="48">
        <v>42857</v>
      </c>
      <c r="B5" s="10" t="s">
        <v>118</v>
      </c>
      <c r="C5" s="14">
        <v>9</v>
      </c>
      <c r="D5" s="15">
        <f t="shared" si="0"/>
        <v>9.0050000000000008</v>
      </c>
      <c r="E5" s="23">
        <f t="shared" ref="E5:E28" si="2">RANK(D5,$D$4:$D$28)</f>
        <v>5</v>
      </c>
      <c r="F5" s="29">
        <v>3</v>
      </c>
      <c r="G5" s="26">
        <f t="shared" si="1"/>
        <v>3.0049999999999999</v>
      </c>
      <c r="H5" s="16">
        <f>RANK(G5,$G$4:$G$28)</f>
        <v>4</v>
      </c>
    </row>
    <row r="6" spans="1:8" ht="18" customHeight="1" x14ac:dyDescent="0.2">
      <c r="A6" s="48">
        <v>42896</v>
      </c>
      <c r="B6" s="10" t="s">
        <v>188</v>
      </c>
      <c r="C6" s="14">
        <v>27</v>
      </c>
      <c r="D6" s="15">
        <f t="shared" si="0"/>
        <v>27.006</v>
      </c>
      <c r="E6" s="23">
        <f t="shared" si="2"/>
        <v>2</v>
      </c>
      <c r="F6" s="29">
        <v>0</v>
      </c>
      <c r="G6" s="26">
        <f t="shared" si="1"/>
        <v>6.0000000000000001E-3</v>
      </c>
      <c r="H6" s="16">
        <f t="shared" ref="H6:H28" si="3">RANK(G6,$G$4:$G$28)</f>
        <v>25</v>
      </c>
    </row>
    <row r="7" spans="1:8" ht="18" customHeight="1" x14ac:dyDescent="0.2">
      <c r="A7" s="48">
        <v>42903</v>
      </c>
      <c r="B7" s="10" t="s">
        <v>102</v>
      </c>
      <c r="C7" s="14">
        <v>27</v>
      </c>
      <c r="D7" s="15">
        <f t="shared" si="0"/>
        <v>27.007000000000001</v>
      </c>
      <c r="E7" s="23">
        <f t="shared" si="2"/>
        <v>1</v>
      </c>
      <c r="F7" s="29">
        <v>4</v>
      </c>
      <c r="G7" s="26">
        <f t="shared" si="1"/>
        <v>4.0069999999999997</v>
      </c>
      <c r="H7" s="16">
        <f t="shared" si="3"/>
        <v>1</v>
      </c>
    </row>
    <row r="8" spans="1:8" ht="18" customHeight="1" x14ac:dyDescent="0.2">
      <c r="A8" s="48">
        <v>42901</v>
      </c>
      <c r="B8" s="10" t="s">
        <v>118</v>
      </c>
      <c r="C8" s="14">
        <v>9</v>
      </c>
      <c r="D8" s="15">
        <f t="shared" si="0"/>
        <v>9.0079999999999991</v>
      </c>
      <c r="E8" s="23">
        <f t="shared" si="2"/>
        <v>4</v>
      </c>
      <c r="F8" s="29">
        <v>3</v>
      </c>
      <c r="G8" s="26">
        <f t="shared" si="1"/>
        <v>3.008</v>
      </c>
      <c r="H8" s="16">
        <f t="shared" si="3"/>
        <v>3</v>
      </c>
    </row>
    <row r="9" spans="1:8" ht="18" customHeight="1" x14ac:dyDescent="0.2">
      <c r="A9" s="48">
        <v>42913</v>
      </c>
      <c r="B9" s="10" t="s">
        <v>118</v>
      </c>
      <c r="C9" s="14">
        <v>9</v>
      </c>
      <c r="D9" s="15">
        <f t="shared" si="0"/>
        <v>9.0090000000000003</v>
      </c>
      <c r="E9" s="23">
        <f t="shared" si="2"/>
        <v>3</v>
      </c>
      <c r="F9" s="29">
        <v>3</v>
      </c>
      <c r="G9" s="26">
        <f t="shared" si="1"/>
        <v>3.0089999999999999</v>
      </c>
      <c r="H9" s="16">
        <f t="shared" si="3"/>
        <v>2</v>
      </c>
    </row>
    <row r="10" spans="1:8" ht="18" customHeight="1" x14ac:dyDescent="0.2">
      <c r="A10" s="48"/>
      <c r="B10" s="10"/>
      <c r="C10" s="14"/>
      <c r="D10" s="15">
        <f t="shared" si="0"/>
        <v>0.01</v>
      </c>
      <c r="E10" s="23">
        <f t="shared" si="2"/>
        <v>25</v>
      </c>
      <c r="F10" s="29"/>
      <c r="G10" s="26">
        <f t="shared" si="1"/>
        <v>0.01</v>
      </c>
      <c r="H10" s="16">
        <f t="shared" si="3"/>
        <v>24</v>
      </c>
    </row>
    <row r="11" spans="1:8" ht="18" customHeight="1" x14ac:dyDescent="0.2">
      <c r="A11" s="48"/>
      <c r="B11" s="10"/>
      <c r="C11" s="14"/>
      <c r="D11" s="15">
        <f t="shared" si="0"/>
        <v>1.0999999999999999E-2</v>
      </c>
      <c r="E11" s="23">
        <f t="shared" si="2"/>
        <v>24</v>
      </c>
      <c r="F11" s="29"/>
      <c r="G11" s="26">
        <f t="shared" si="1"/>
        <v>1.0999999999999999E-2</v>
      </c>
      <c r="H11" s="16">
        <f t="shared" si="3"/>
        <v>23</v>
      </c>
    </row>
    <row r="12" spans="1:8" ht="18" customHeight="1" x14ac:dyDescent="0.2">
      <c r="A12" s="48"/>
      <c r="B12" s="10"/>
      <c r="C12" s="14"/>
      <c r="D12" s="15">
        <f t="shared" si="0"/>
        <v>1.2E-2</v>
      </c>
      <c r="E12" s="23">
        <f t="shared" si="2"/>
        <v>23</v>
      </c>
      <c r="F12" s="29"/>
      <c r="G12" s="26">
        <f t="shared" si="1"/>
        <v>1.2E-2</v>
      </c>
      <c r="H12" s="16">
        <f t="shared" si="3"/>
        <v>22</v>
      </c>
    </row>
    <row r="13" spans="1:8" ht="18" customHeight="1" x14ac:dyDescent="0.2">
      <c r="A13" s="48"/>
      <c r="B13" s="10"/>
      <c r="C13" s="14"/>
      <c r="D13" s="15">
        <f t="shared" si="0"/>
        <v>1.2999999999999999E-2</v>
      </c>
      <c r="E13" s="23">
        <f t="shared" si="2"/>
        <v>22</v>
      </c>
      <c r="F13" s="29"/>
      <c r="G13" s="26">
        <f t="shared" si="1"/>
        <v>1.2999999999999999E-2</v>
      </c>
      <c r="H13" s="16">
        <f t="shared" si="3"/>
        <v>21</v>
      </c>
    </row>
    <row r="14" spans="1:8" ht="18" customHeight="1" x14ac:dyDescent="0.2">
      <c r="A14" s="48"/>
      <c r="B14" s="10"/>
      <c r="C14" s="14"/>
      <c r="D14" s="15">
        <f t="shared" ref="D14:D17" si="4">C14+ROW(C14)/1000</f>
        <v>1.4E-2</v>
      </c>
      <c r="E14" s="23">
        <f t="shared" si="2"/>
        <v>21</v>
      </c>
      <c r="F14" s="29"/>
      <c r="G14" s="26">
        <f t="shared" si="1"/>
        <v>1.4E-2</v>
      </c>
      <c r="H14" s="16">
        <f t="shared" si="3"/>
        <v>20</v>
      </c>
    </row>
    <row r="15" spans="1:8" ht="18" customHeight="1" x14ac:dyDescent="0.2">
      <c r="A15" s="48"/>
      <c r="B15" s="10"/>
      <c r="C15" s="14"/>
      <c r="D15" s="15">
        <f t="shared" si="4"/>
        <v>1.4999999999999999E-2</v>
      </c>
      <c r="E15" s="23">
        <f t="shared" si="2"/>
        <v>20</v>
      </c>
      <c r="F15" s="29"/>
      <c r="G15" s="26">
        <f t="shared" si="1"/>
        <v>1.4999999999999999E-2</v>
      </c>
      <c r="H15" s="16">
        <f t="shared" si="3"/>
        <v>19</v>
      </c>
    </row>
    <row r="16" spans="1:8" ht="18" customHeight="1" x14ac:dyDescent="0.2">
      <c r="A16" s="48"/>
      <c r="B16" s="10"/>
      <c r="C16" s="14"/>
      <c r="D16" s="15">
        <f t="shared" si="4"/>
        <v>1.6E-2</v>
      </c>
      <c r="E16" s="23">
        <f t="shared" si="2"/>
        <v>19</v>
      </c>
      <c r="F16" s="29"/>
      <c r="G16" s="26">
        <f t="shared" si="1"/>
        <v>1.6E-2</v>
      </c>
      <c r="H16" s="16">
        <f t="shared" si="3"/>
        <v>18</v>
      </c>
    </row>
    <row r="17" spans="1:10" ht="18" customHeight="1" x14ac:dyDescent="0.2">
      <c r="A17" s="48"/>
      <c r="B17" s="10"/>
      <c r="C17" s="14"/>
      <c r="D17" s="15">
        <f t="shared" si="4"/>
        <v>1.7000000000000001E-2</v>
      </c>
      <c r="E17" s="23">
        <f t="shared" si="2"/>
        <v>18</v>
      </c>
      <c r="F17" s="29"/>
      <c r="G17" s="26">
        <f t="shared" si="1"/>
        <v>1.7000000000000001E-2</v>
      </c>
      <c r="H17" s="16">
        <f t="shared" si="3"/>
        <v>17</v>
      </c>
    </row>
    <row r="18" spans="1:10" ht="18" customHeight="1" x14ac:dyDescent="0.2">
      <c r="A18" s="48"/>
      <c r="B18" s="10"/>
      <c r="C18" s="14"/>
      <c r="D18" s="15">
        <f t="shared" ref="D18:D28" si="5">C18+ROW(C18)/1000</f>
        <v>1.7999999999999999E-2</v>
      </c>
      <c r="E18" s="23">
        <f t="shared" si="2"/>
        <v>17</v>
      </c>
      <c r="F18" s="29"/>
      <c r="G18" s="26">
        <f t="shared" si="1"/>
        <v>1.7999999999999999E-2</v>
      </c>
      <c r="H18" s="16">
        <f t="shared" si="3"/>
        <v>16</v>
      </c>
    </row>
    <row r="19" spans="1:10" ht="18" customHeight="1" x14ac:dyDescent="0.2">
      <c r="A19" s="48"/>
      <c r="B19" s="10"/>
      <c r="C19" s="14"/>
      <c r="D19" s="15">
        <f t="shared" si="5"/>
        <v>1.9E-2</v>
      </c>
      <c r="E19" s="23">
        <f t="shared" si="2"/>
        <v>16</v>
      </c>
      <c r="F19" s="29"/>
      <c r="G19" s="26">
        <f t="shared" si="1"/>
        <v>1.9E-2</v>
      </c>
      <c r="H19" s="16">
        <f t="shared" si="3"/>
        <v>15</v>
      </c>
      <c r="J19" s="17"/>
    </row>
    <row r="20" spans="1:10" ht="18" customHeight="1" x14ac:dyDescent="0.2">
      <c r="A20" s="48"/>
      <c r="B20" s="10"/>
      <c r="C20" s="14"/>
      <c r="D20" s="15">
        <f t="shared" si="5"/>
        <v>0.02</v>
      </c>
      <c r="E20" s="23">
        <f t="shared" si="2"/>
        <v>15</v>
      </c>
      <c r="F20" s="29"/>
      <c r="G20" s="26">
        <f t="shared" si="1"/>
        <v>0.02</v>
      </c>
      <c r="H20" s="16">
        <f t="shared" si="3"/>
        <v>14</v>
      </c>
      <c r="J20" s="17"/>
    </row>
    <row r="21" spans="1:10" ht="18" customHeight="1" x14ac:dyDescent="0.2">
      <c r="A21" s="48"/>
      <c r="B21" s="10"/>
      <c r="C21" s="14"/>
      <c r="D21" s="15">
        <f t="shared" si="5"/>
        <v>2.1000000000000001E-2</v>
      </c>
      <c r="E21" s="23">
        <f t="shared" si="2"/>
        <v>14</v>
      </c>
      <c r="F21" s="29"/>
      <c r="G21" s="26">
        <f t="shared" si="1"/>
        <v>2.1000000000000001E-2</v>
      </c>
      <c r="H21" s="16">
        <f t="shared" si="3"/>
        <v>13</v>
      </c>
    </row>
    <row r="22" spans="1:10" ht="18" customHeight="1" x14ac:dyDescent="0.2">
      <c r="A22" s="48"/>
      <c r="B22" s="10"/>
      <c r="C22" s="14"/>
      <c r="D22" s="15">
        <f t="shared" si="5"/>
        <v>2.1999999999999999E-2</v>
      </c>
      <c r="E22" s="23">
        <f t="shared" si="2"/>
        <v>13</v>
      </c>
      <c r="F22" s="29"/>
      <c r="G22" s="26">
        <f t="shared" si="1"/>
        <v>2.1999999999999999E-2</v>
      </c>
      <c r="H22" s="16">
        <f t="shared" si="3"/>
        <v>12</v>
      </c>
    </row>
    <row r="23" spans="1:10" ht="18" customHeight="1" x14ac:dyDescent="0.2">
      <c r="A23" s="48"/>
      <c r="B23" s="10"/>
      <c r="C23" s="14"/>
      <c r="D23" s="15">
        <f t="shared" si="5"/>
        <v>2.3E-2</v>
      </c>
      <c r="E23" s="23">
        <f t="shared" si="2"/>
        <v>12</v>
      </c>
      <c r="F23" s="29"/>
      <c r="G23" s="26">
        <f t="shared" si="1"/>
        <v>2.3E-2</v>
      </c>
      <c r="H23" s="16">
        <f t="shared" si="3"/>
        <v>11</v>
      </c>
    </row>
    <row r="24" spans="1:10" ht="18" customHeight="1" x14ac:dyDescent="0.2">
      <c r="A24" s="48"/>
      <c r="B24" s="10"/>
      <c r="C24" s="14"/>
      <c r="D24" s="15">
        <f t="shared" si="5"/>
        <v>2.4E-2</v>
      </c>
      <c r="E24" s="23">
        <f t="shared" si="2"/>
        <v>11</v>
      </c>
      <c r="F24" s="29"/>
      <c r="G24" s="26">
        <f t="shared" si="1"/>
        <v>2.4E-2</v>
      </c>
      <c r="H24" s="16">
        <f t="shared" si="3"/>
        <v>10</v>
      </c>
    </row>
    <row r="25" spans="1:10" ht="18" customHeight="1" x14ac:dyDescent="0.2">
      <c r="A25" s="48"/>
      <c r="B25" s="10"/>
      <c r="C25" s="14"/>
      <c r="D25" s="15">
        <f t="shared" si="5"/>
        <v>2.5000000000000001E-2</v>
      </c>
      <c r="E25" s="23">
        <f t="shared" si="2"/>
        <v>10</v>
      </c>
      <c r="F25" s="29"/>
      <c r="G25" s="26">
        <f t="shared" si="1"/>
        <v>2.5000000000000001E-2</v>
      </c>
      <c r="H25" s="16">
        <f t="shared" si="3"/>
        <v>9</v>
      </c>
    </row>
    <row r="26" spans="1:10" ht="18" customHeight="1" x14ac:dyDescent="0.2">
      <c r="A26" s="48"/>
      <c r="B26" s="10"/>
      <c r="C26" s="14"/>
      <c r="D26" s="15">
        <f t="shared" si="5"/>
        <v>2.5999999999999999E-2</v>
      </c>
      <c r="E26" s="23">
        <f t="shared" si="2"/>
        <v>9</v>
      </c>
      <c r="F26" s="29"/>
      <c r="G26" s="26">
        <f t="shared" si="1"/>
        <v>2.5999999999999999E-2</v>
      </c>
      <c r="H26" s="16">
        <f t="shared" si="3"/>
        <v>8</v>
      </c>
    </row>
    <row r="27" spans="1:10" ht="18" customHeight="1" x14ac:dyDescent="0.2">
      <c r="A27" s="48"/>
      <c r="B27" s="10"/>
      <c r="C27" s="14"/>
      <c r="D27" s="15">
        <f t="shared" si="5"/>
        <v>2.7E-2</v>
      </c>
      <c r="E27" s="23">
        <f t="shared" si="2"/>
        <v>8</v>
      </c>
      <c r="F27" s="29"/>
      <c r="G27" s="26">
        <f t="shared" si="1"/>
        <v>2.7E-2</v>
      </c>
      <c r="H27" s="16">
        <f t="shared" si="3"/>
        <v>7</v>
      </c>
    </row>
    <row r="28" spans="1:10" ht="18" customHeight="1" thickBot="1" x14ac:dyDescent="0.25">
      <c r="A28" s="49"/>
      <c r="B28" s="18"/>
      <c r="C28" s="19"/>
      <c r="D28" s="20">
        <f t="shared" si="5"/>
        <v>2.8000000000000001E-2</v>
      </c>
      <c r="E28" s="24">
        <f t="shared" si="2"/>
        <v>7</v>
      </c>
      <c r="F28" s="30"/>
      <c r="G28" s="27">
        <f t="shared" si="1"/>
        <v>2.8000000000000001E-2</v>
      </c>
      <c r="H28" s="21">
        <f t="shared" si="3"/>
        <v>6</v>
      </c>
    </row>
    <row r="29" spans="1:10" ht="18" customHeight="1" x14ac:dyDescent="0.2">
      <c r="B29" s="40" t="s">
        <v>54</v>
      </c>
      <c r="C29" s="43">
        <f>SUM(C4:C28)</f>
        <v>90</v>
      </c>
      <c r="F29" s="45">
        <f>SUM(F4:F28)</f>
        <v>16</v>
      </c>
    </row>
    <row r="30" spans="1:10" ht="21.95" customHeight="1" thickBot="1" x14ac:dyDescent="0.3">
      <c r="B30" s="41" t="s">
        <v>55</v>
      </c>
      <c r="C30" s="44">
        <f>INDEX(C4:C28,MATCH(1,E4:E28,0))+INDEX(C4:C28,MATCH(2,E4:E28,0))+INDEX(C4:C28,MATCH(3,E4:E28,0))+INDEX(C4:C28,MATCH(4,E4:E28,0))+INDEX(C4:C28,MATCH(5,E4:E28,0))</f>
        <v>81</v>
      </c>
      <c r="D30" s="42"/>
      <c r="E30" s="42"/>
      <c r="F30" s="46">
        <f>INDEX(F4:F28,MATCH(1,H4:H28,0))+INDEX(F4:F28,MATCH(2,H4:H28,0))+INDEX(F4:F28,MATCH(3,H4:H28,0))+INDEX(F4:F28,MATCH(4,H4:H28,0))+INDEX(F4:F28,MATCH(5,H4:H28,0))</f>
        <v>16</v>
      </c>
    </row>
  </sheetData>
  <sheetProtection sheet="1" objects="1" scenarios="1" selectLockedCells="1" sort="0" autoFilter="0"/>
  <autoFilter ref="A3:H3">
    <sortState ref="A6:H30">
      <sortCondition ref="A5:A30"/>
    </sortState>
  </autoFilter>
  <conditionalFormatting sqref="C4:C28">
    <cfRule type="cellIs" dxfId="21" priority="1" operator="greaterThan">
      <formula>36</formula>
    </cfRule>
  </conditionalFormatting>
  <pageMargins left="0.78740157499999996" right="0.78740157499999996" top="0.984251969" bottom="0.984251969" header="0.4921259845" footer="0.4921259845"/>
  <pageSetup paperSize="9"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01" enableFormatConditionsCalculation="0"/>
  <dimension ref="A1:J30"/>
  <sheetViews>
    <sheetView workbookViewId="0"/>
  </sheetViews>
  <sheetFormatPr baseColWidth="10" defaultColWidth="10.85546875" defaultRowHeight="15" x14ac:dyDescent="0.2"/>
  <cols>
    <col min="1" max="1" width="26.7109375" style="7" customWidth="1"/>
    <col min="2" max="2" width="24.28515625" style="7" customWidth="1"/>
    <col min="3" max="3" width="10.85546875" style="7"/>
    <col min="4" max="4" width="11.42578125" style="8" hidden="1" customWidth="1"/>
    <col min="5" max="5" width="10.85546875" style="8" hidden="1" customWidth="1"/>
    <col min="6" max="6" width="10.85546875" style="7"/>
    <col min="7" max="7" width="11.42578125" style="8" hidden="1" customWidth="1"/>
    <col min="8" max="8" width="10.85546875" style="8" hidden="1" customWidth="1"/>
    <col min="9" max="16384" width="10.85546875" style="7"/>
  </cols>
  <sheetData>
    <row r="1" spans="1:8" ht="18" customHeight="1" thickBot="1" x14ac:dyDescent="0.25">
      <c r="A1" s="31" t="s">
        <v>24</v>
      </c>
      <c r="B1" s="32" t="s">
        <v>65</v>
      </c>
      <c r="C1" s="8"/>
      <c r="F1" s="55" t="str">
        <f>HYPERLINK("#Adhérents!A1","Retour")</f>
        <v>Retour</v>
      </c>
    </row>
    <row r="2" spans="1:8" ht="18" customHeight="1" thickBot="1" x14ac:dyDescent="0.25">
      <c r="E2" s="9"/>
    </row>
    <row r="3" spans="1:8" ht="18" customHeight="1" thickBot="1" x14ac:dyDescent="0.25">
      <c r="A3" s="33" t="s">
        <v>48</v>
      </c>
      <c r="B3" s="34" t="s">
        <v>5</v>
      </c>
      <c r="C3" s="33" t="s">
        <v>0</v>
      </c>
      <c r="D3" s="35" t="s">
        <v>46</v>
      </c>
      <c r="E3" s="36" t="s">
        <v>49</v>
      </c>
      <c r="F3" s="37" t="s">
        <v>1</v>
      </c>
      <c r="G3" s="38" t="s">
        <v>47</v>
      </c>
      <c r="H3" s="39" t="s">
        <v>50</v>
      </c>
    </row>
    <row r="4" spans="1:8" ht="18" customHeight="1" x14ac:dyDescent="0.2">
      <c r="A4" s="47">
        <v>42636</v>
      </c>
      <c r="B4" s="10" t="s">
        <v>85</v>
      </c>
      <c r="C4" s="11">
        <v>18</v>
      </c>
      <c r="D4" s="12">
        <f t="shared" ref="D4:D13" si="0">C4+ROW(C4)/1000</f>
        <v>18.004000000000001</v>
      </c>
      <c r="E4" s="22">
        <f>RANK(D4,$D$4:$D$28)</f>
        <v>2</v>
      </c>
      <c r="F4" s="28">
        <v>6</v>
      </c>
      <c r="G4" s="25">
        <f t="shared" ref="G4:G28" si="1">F4+ROW(F4)/1000</f>
        <v>6.0039999999999996</v>
      </c>
      <c r="H4" s="13">
        <f>RANK(G4,$G$4:$G$28)</f>
        <v>2</v>
      </c>
    </row>
    <row r="5" spans="1:8" ht="18" customHeight="1" x14ac:dyDescent="0.2">
      <c r="A5" s="48">
        <v>42916</v>
      </c>
      <c r="B5" s="10" t="s">
        <v>102</v>
      </c>
      <c r="C5" s="14">
        <v>34</v>
      </c>
      <c r="D5" s="15">
        <f t="shared" si="0"/>
        <v>34.005000000000003</v>
      </c>
      <c r="E5" s="23">
        <f t="shared" ref="E5:E28" si="2">RANK(D5,$D$4:$D$28)</f>
        <v>1</v>
      </c>
      <c r="F5" s="29">
        <v>9</v>
      </c>
      <c r="G5" s="26">
        <f t="shared" si="1"/>
        <v>9.0050000000000008</v>
      </c>
      <c r="H5" s="16">
        <f>RANK(G5,$G$4:$G$28)</f>
        <v>1</v>
      </c>
    </row>
    <row r="6" spans="1:8" ht="18" customHeight="1" x14ac:dyDescent="0.2">
      <c r="A6" s="48"/>
      <c r="B6" s="10"/>
      <c r="C6" s="14"/>
      <c r="D6" s="15">
        <f t="shared" si="0"/>
        <v>6.0000000000000001E-3</v>
      </c>
      <c r="E6" s="23">
        <f t="shared" si="2"/>
        <v>25</v>
      </c>
      <c r="F6" s="29"/>
      <c r="G6" s="26">
        <f t="shared" si="1"/>
        <v>6.0000000000000001E-3</v>
      </c>
      <c r="H6" s="16">
        <f t="shared" ref="H6:H28" si="3">RANK(G6,$G$4:$G$28)</f>
        <v>25</v>
      </c>
    </row>
    <row r="7" spans="1:8" ht="18" customHeight="1" x14ac:dyDescent="0.2">
      <c r="A7" s="48"/>
      <c r="B7" s="10"/>
      <c r="C7" s="14"/>
      <c r="D7" s="15">
        <f t="shared" si="0"/>
        <v>7.0000000000000001E-3</v>
      </c>
      <c r="E7" s="23">
        <f t="shared" si="2"/>
        <v>24</v>
      </c>
      <c r="F7" s="29"/>
      <c r="G7" s="26">
        <f t="shared" si="1"/>
        <v>7.0000000000000001E-3</v>
      </c>
      <c r="H7" s="16">
        <f t="shared" si="3"/>
        <v>24</v>
      </c>
    </row>
    <row r="8" spans="1:8" ht="18" customHeight="1" x14ac:dyDescent="0.2">
      <c r="A8" s="48"/>
      <c r="B8" s="10"/>
      <c r="C8" s="14"/>
      <c r="D8" s="15">
        <f t="shared" si="0"/>
        <v>8.0000000000000002E-3</v>
      </c>
      <c r="E8" s="23">
        <f t="shared" si="2"/>
        <v>23</v>
      </c>
      <c r="F8" s="29"/>
      <c r="G8" s="26">
        <f t="shared" si="1"/>
        <v>8.0000000000000002E-3</v>
      </c>
      <c r="H8" s="16">
        <f t="shared" si="3"/>
        <v>23</v>
      </c>
    </row>
    <row r="9" spans="1:8" ht="18" customHeight="1" x14ac:dyDescent="0.2">
      <c r="A9" s="48"/>
      <c r="B9" s="10"/>
      <c r="C9" s="14"/>
      <c r="D9" s="15">
        <f t="shared" si="0"/>
        <v>8.9999999999999993E-3</v>
      </c>
      <c r="E9" s="23">
        <f t="shared" si="2"/>
        <v>22</v>
      </c>
      <c r="F9" s="29"/>
      <c r="G9" s="26">
        <f t="shared" si="1"/>
        <v>8.9999999999999993E-3</v>
      </c>
      <c r="H9" s="16">
        <f t="shared" si="3"/>
        <v>22</v>
      </c>
    </row>
    <row r="10" spans="1:8" ht="18" customHeight="1" x14ac:dyDescent="0.2">
      <c r="A10" s="48"/>
      <c r="B10" s="10"/>
      <c r="C10" s="14"/>
      <c r="D10" s="15">
        <f t="shared" si="0"/>
        <v>0.01</v>
      </c>
      <c r="E10" s="23">
        <f t="shared" si="2"/>
        <v>21</v>
      </c>
      <c r="F10" s="29"/>
      <c r="G10" s="26">
        <f t="shared" si="1"/>
        <v>0.01</v>
      </c>
      <c r="H10" s="16">
        <f t="shared" si="3"/>
        <v>21</v>
      </c>
    </row>
    <row r="11" spans="1:8" ht="18" customHeight="1" x14ac:dyDescent="0.2">
      <c r="A11" s="48"/>
      <c r="B11" s="10"/>
      <c r="C11" s="14"/>
      <c r="D11" s="15">
        <f t="shared" si="0"/>
        <v>1.0999999999999999E-2</v>
      </c>
      <c r="E11" s="23">
        <f t="shared" si="2"/>
        <v>20</v>
      </c>
      <c r="F11" s="29"/>
      <c r="G11" s="26">
        <f t="shared" si="1"/>
        <v>1.0999999999999999E-2</v>
      </c>
      <c r="H11" s="16">
        <f t="shared" si="3"/>
        <v>20</v>
      </c>
    </row>
    <row r="12" spans="1:8" ht="18" customHeight="1" x14ac:dyDescent="0.2">
      <c r="A12" s="48"/>
      <c r="B12" s="10"/>
      <c r="C12" s="14"/>
      <c r="D12" s="15">
        <f t="shared" si="0"/>
        <v>1.2E-2</v>
      </c>
      <c r="E12" s="23">
        <f t="shared" si="2"/>
        <v>19</v>
      </c>
      <c r="F12" s="29"/>
      <c r="G12" s="26">
        <f t="shared" si="1"/>
        <v>1.2E-2</v>
      </c>
      <c r="H12" s="16">
        <f t="shared" si="3"/>
        <v>19</v>
      </c>
    </row>
    <row r="13" spans="1:8" ht="18" customHeight="1" x14ac:dyDescent="0.2">
      <c r="A13" s="48"/>
      <c r="B13" s="10"/>
      <c r="C13" s="14"/>
      <c r="D13" s="15">
        <f t="shared" si="0"/>
        <v>1.2999999999999999E-2</v>
      </c>
      <c r="E13" s="23">
        <f t="shared" si="2"/>
        <v>18</v>
      </c>
      <c r="F13" s="29"/>
      <c r="G13" s="26">
        <f t="shared" si="1"/>
        <v>1.2999999999999999E-2</v>
      </c>
      <c r="H13" s="16">
        <f t="shared" si="3"/>
        <v>18</v>
      </c>
    </row>
    <row r="14" spans="1:8" ht="18" customHeight="1" x14ac:dyDescent="0.2">
      <c r="A14" s="48"/>
      <c r="B14" s="10"/>
      <c r="C14" s="14"/>
      <c r="D14" s="15">
        <f t="shared" ref="D14:D17" si="4">C14+ROW(C14)/1000</f>
        <v>1.4E-2</v>
      </c>
      <c r="E14" s="23">
        <f t="shared" si="2"/>
        <v>17</v>
      </c>
      <c r="F14" s="29"/>
      <c r="G14" s="26">
        <f t="shared" si="1"/>
        <v>1.4E-2</v>
      </c>
      <c r="H14" s="16">
        <f t="shared" si="3"/>
        <v>17</v>
      </c>
    </row>
    <row r="15" spans="1:8" ht="18" customHeight="1" x14ac:dyDescent="0.2">
      <c r="A15" s="48"/>
      <c r="B15" s="10"/>
      <c r="C15" s="14"/>
      <c r="D15" s="15">
        <f t="shared" si="4"/>
        <v>1.4999999999999999E-2</v>
      </c>
      <c r="E15" s="23">
        <f t="shared" si="2"/>
        <v>16</v>
      </c>
      <c r="F15" s="29"/>
      <c r="G15" s="26">
        <f t="shared" si="1"/>
        <v>1.4999999999999999E-2</v>
      </c>
      <c r="H15" s="16">
        <f t="shared" si="3"/>
        <v>16</v>
      </c>
    </row>
    <row r="16" spans="1:8" ht="18" customHeight="1" x14ac:dyDescent="0.2">
      <c r="A16" s="48"/>
      <c r="B16" s="10"/>
      <c r="C16" s="14"/>
      <c r="D16" s="15">
        <f t="shared" si="4"/>
        <v>1.6E-2</v>
      </c>
      <c r="E16" s="23">
        <f t="shared" si="2"/>
        <v>15</v>
      </c>
      <c r="F16" s="29"/>
      <c r="G16" s="26">
        <f t="shared" si="1"/>
        <v>1.6E-2</v>
      </c>
      <c r="H16" s="16">
        <f t="shared" si="3"/>
        <v>15</v>
      </c>
    </row>
    <row r="17" spans="1:10" ht="18" customHeight="1" x14ac:dyDescent="0.2">
      <c r="A17" s="48"/>
      <c r="B17" s="10"/>
      <c r="C17" s="14"/>
      <c r="D17" s="15">
        <f t="shared" si="4"/>
        <v>1.7000000000000001E-2</v>
      </c>
      <c r="E17" s="23">
        <f t="shared" si="2"/>
        <v>14</v>
      </c>
      <c r="F17" s="29"/>
      <c r="G17" s="26">
        <f t="shared" si="1"/>
        <v>1.7000000000000001E-2</v>
      </c>
      <c r="H17" s="16">
        <f t="shared" si="3"/>
        <v>14</v>
      </c>
    </row>
    <row r="18" spans="1:10" ht="18" customHeight="1" x14ac:dyDescent="0.2">
      <c r="A18" s="48"/>
      <c r="B18" s="10"/>
      <c r="C18" s="14"/>
      <c r="D18" s="15">
        <f t="shared" ref="D18:D28" si="5">C18+ROW(C18)/1000</f>
        <v>1.7999999999999999E-2</v>
      </c>
      <c r="E18" s="23">
        <f t="shared" si="2"/>
        <v>13</v>
      </c>
      <c r="F18" s="29"/>
      <c r="G18" s="26">
        <f t="shared" si="1"/>
        <v>1.7999999999999999E-2</v>
      </c>
      <c r="H18" s="16">
        <f t="shared" si="3"/>
        <v>13</v>
      </c>
    </row>
    <row r="19" spans="1:10" ht="18" customHeight="1" x14ac:dyDescent="0.2">
      <c r="A19" s="48"/>
      <c r="B19" s="10"/>
      <c r="C19" s="14"/>
      <c r="D19" s="15">
        <f t="shared" si="5"/>
        <v>1.9E-2</v>
      </c>
      <c r="E19" s="23">
        <f t="shared" si="2"/>
        <v>12</v>
      </c>
      <c r="F19" s="29"/>
      <c r="G19" s="26">
        <f t="shared" si="1"/>
        <v>1.9E-2</v>
      </c>
      <c r="H19" s="16">
        <f t="shared" si="3"/>
        <v>12</v>
      </c>
      <c r="J19" s="17"/>
    </row>
    <row r="20" spans="1:10" ht="18" customHeight="1" x14ac:dyDescent="0.2">
      <c r="A20" s="48"/>
      <c r="B20" s="10"/>
      <c r="C20" s="14"/>
      <c r="D20" s="15">
        <f t="shared" si="5"/>
        <v>0.02</v>
      </c>
      <c r="E20" s="23">
        <f t="shared" si="2"/>
        <v>11</v>
      </c>
      <c r="F20" s="29"/>
      <c r="G20" s="26">
        <f t="shared" si="1"/>
        <v>0.02</v>
      </c>
      <c r="H20" s="16">
        <f t="shared" si="3"/>
        <v>11</v>
      </c>
      <c r="J20" s="17"/>
    </row>
    <row r="21" spans="1:10" ht="18" customHeight="1" x14ac:dyDescent="0.2">
      <c r="A21" s="48"/>
      <c r="B21" s="10"/>
      <c r="C21" s="14"/>
      <c r="D21" s="15">
        <f t="shared" si="5"/>
        <v>2.1000000000000001E-2</v>
      </c>
      <c r="E21" s="23">
        <f t="shared" si="2"/>
        <v>10</v>
      </c>
      <c r="F21" s="29"/>
      <c r="G21" s="26">
        <f t="shared" si="1"/>
        <v>2.1000000000000001E-2</v>
      </c>
      <c r="H21" s="16">
        <f t="shared" si="3"/>
        <v>10</v>
      </c>
    </row>
    <row r="22" spans="1:10" ht="18" customHeight="1" x14ac:dyDescent="0.2">
      <c r="A22" s="48"/>
      <c r="B22" s="10"/>
      <c r="C22" s="14"/>
      <c r="D22" s="15">
        <f t="shared" si="5"/>
        <v>2.1999999999999999E-2</v>
      </c>
      <c r="E22" s="23">
        <f t="shared" si="2"/>
        <v>9</v>
      </c>
      <c r="F22" s="29"/>
      <c r="G22" s="26">
        <f t="shared" si="1"/>
        <v>2.1999999999999999E-2</v>
      </c>
      <c r="H22" s="16">
        <f t="shared" si="3"/>
        <v>9</v>
      </c>
    </row>
    <row r="23" spans="1:10" ht="18" customHeight="1" x14ac:dyDescent="0.2">
      <c r="A23" s="48"/>
      <c r="B23" s="10"/>
      <c r="C23" s="14"/>
      <c r="D23" s="15">
        <f t="shared" si="5"/>
        <v>2.3E-2</v>
      </c>
      <c r="E23" s="23">
        <f t="shared" si="2"/>
        <v>8</v>
      </c>
      <c r="F23" s="29"/>
      <c r="G23" s="26">
        <f t="shared" si="1"/>
        <v>2.3E-2</v>
      </c>
      <c r="H23" s="16">
        <f t="shared" si="3"/>
        <v>8</v>
      </c>
    </row>
    <row r="24" spans="1:10" ht="18" customHeight="1" x14ac:dyDescent="0.2">
      <c r="A24" s="48"/>
      <c r="B24" s="10"/>
      <c r="C24" s="14"/>
      <c r="D24" s="15">
        <f t="shared" si="5"/>
        <v>2.4E-2</v>
      </c>
      <c r="E24" s="23">
        <f t="shared" si="2"/>
        <v>7</v>
      </c>
      <c r="F24" s="29"/>
      <c r="G24" s="26">
        <f t="shared" si="1"/>
        <v>2.4E-2</v>
      </c>
      <c r="H24" s="16">
        <f t="shared" si="3"/>
        <v>7</v>
      </c>
    </row>
    <row r="25" spans="1:10" ht="18" customHeight="1" x14ac:dyDescent="0.2">
      <c r="A25" s="48"/>
      <c r="B25" s="10"/>
      <c r="C25" s="14"/>
      <c r="D25" s="15">
        <f t="shared" si="5"/>
        <v>2.5000000000000001E-2</v>
      </c>
      <c r="E25" s="23">
        <f t="shared" si="2"/>
        <v>6</v>
      </c>
      <c r="F25" s="29"/>
      <c r="G25" s="26">
        <f t="shared" si="1"/>
        <v>2.5000000000000001E-2</v>
      </c>
      <c r="H25" s="16">
        <f t="shared" si="3"/>
        <v>6</v>
      </c>
    </row>
    <row r="26" spans="1:10" ht="18" customHeight="1" x14ac:dyDescent="0.2">
      <c r="A26" s="48"/>
      <c r="B26" s="10"/>
      <c r="C26" s="14"/>
      <c r="D26" s="15">
        <f t="shared" si="5"/>
        <v>2.5999999999999999E-2</v>
      </c>
      <c r="E26" s="23">
        <f t="shared" si="2"/>
        <v>5</v>
      </c>
      <c r="F26" s="29"/>
      <c r="G26" s="26">
        <f t="shared" si="1"/>
        <v>2.5999999999999999E-2</v>
      </c>
      <c r="H26" s="16">
        <f t="shared" si="3"/>
        <v>5</v>
      </c>
    </row>
    <row r="27" spans="1:10" ht="18" customHeight="1" x14ac:dyDescent="0.2">
      <c r="A27" s="48"/>
      <c r="B27" s="10"/>
      <c r="C27" s="14"/>
      <c r="D27" s="15">
        <f t="shared" si="5"/>
        <v>2.7E-2</v>
      </c>
      <c r="E27" s="23">
        <f t="shared" si="2"/>
        <v>4</v>
      </c>
      <c r="F27" s="29"/>
      <c r="G27" s="26">
        <f t="shared" si="1"/>
        <v>2.7E-2</v>
      </c>
      <c r="H27" s="16">
        <f t="shared" si="3"/>
        <v>4</v>
      </c>
    </row>
    <row r="28" spans="1:10" ht="18" customHeight="1" thickBot="1" x14ac:dyDescent="0.25">
      <c r="A28" s="49"/>
      <c r="B28" s="18"/>
      <c r="C28" s="19"/>
      <c r="D28" s="20">
        <f t="shared" si="5"/>
        <v>2.8000000000000001E-2</v>
      </c>
      <c r="E28" s="24">
        <f t="shared" si="2"/>
        <v>3</v>
      </c>
      <c r="F28" s="30"/>
      <c r="G28" s="27">
        <f t="shared" si="1"/>
        <v>2.8000000000000001E-2</v>
      </c>
      <c r="H28" s="21">
        <f t="shared" si="3"/>
        <v>3</v>
      </c>
    </row>
    <row r="29" spans="1:10" ht="18" customHeight="1" x14ac:dyDescent="0.2">
      <c r="B29" s="40" t="s">
        <v>54</v>
      </c>
      <c r="C29" s="43">
        <f>SUM(C4:C28)</f>
        <v>52</v>
      </c>
      <c r="F29" s="45">
        <f>SUM(F4:F28)</f>
        <v>15</v>
      </c>
    </row>
    <row r="30" spans="1:10" ht="21.95" customHeight="1" thickBot="1" x14ac:dyDescent="0.3">
      <c r="B30" s="41" t="s">
        <v>55</v>
      </c>
      <c r="C30" s="44">
        <f>INDEX(C4:C28,MATCH(1,E4:E28,0))+INDEX(C4:C28,MATCH(2,E4:E28,0))+INDEX(C4:C28,MATCH(3,E4:E28,0))+INDEX(C4:C28,MATCH(4,E4:E28,0))+INDEX(C4:C28,MATCH(5,E4:E28,0))</f>
        <v>52</v>
      </c>
      <c r="D30" s="42"/>
      <c r="E30" s="42"/>
      <c r="F30" s="46">
        <f>INDEX(F4:F28,MATCH(1,H4:H28,0))+INDEX(F4:F28,MATCH(2,H4:H28,0))+INDEX(F4:F28,MATCH(3,H4:H28,0))+INDEX(F4:F28,MATCH(4,H4:H28,0))+INDEX(F4:F28,MATCH(5,H4:H28,0))</f>
        <v>15</v>
      </c>
    </row>
  </sheetData>
  <sheetProtection sheet="1" objects="1" scenarios="1" selectLockedCells="1" sort="0" autoFilter="0"/>
  <autoFilter ref="A3:H3">
    <sortState ref="A6:H30">
      <sortCondition ref="A5:A30"/>
    </sortState>
  </autoFilter>
  <conditionalFormatting sqref="C4:C28">
    <cfRule type="cellIs" dxfId="20" priority="1" operator="greaterThan">
      <formula>36</formula>
    </cfRule>
  </conditionalFormatting>
  <pageMargins left="0.78740157499999996" right="0.78740157499999996" top="0.984251969" bottom="0.984251969" header="0.4921259845" footer="0.4921259845"/>
  <pageSetup paperSize="9"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91" enableFormatConditionsCalculation="0"/>
  <dimension ref="A1:J30"/>
  <sheetViews>
    <sheetView workbookViewId="0">
      <selection activeCell="F1" sqref="F1"/>
    </sheetView>
  </sheetViews>
  <sheetFormatPr baseColWidth="10" defaultColWidth="10.85546875" defaultRowHeight="15" x14ac:dyDescent="0.2"/>
  <cols>
    <col min="1" max="1" width="26.7109375" style="7" customWidth="1"/>
    <col min="2" max="2" width="24.28515625" style="7" customWidth="1"/>
    <col min="3" max="3" width="10.85546875" style="7"/>
    <col min="4" max="4" width="11.42578125" style="8" hidden="1" customWidth="1"/>
    <col min="5" max="5" width="10.85546875" style="8" hidden="1" customWidth="1"/>
    <col min="6" max="6" width="10.85546875" style="7"/>
    <col min="7" max="7" width="11.42578125" style="8" hidden="1" customWidth="1"/>
    <col min="8" max="8" width="10.85546875" style="8" hidden="1" customWidth="1"/>
    <col min="9" max="16384" width="10.85546875" style="7"/>
  </cols>
  <sheetData>
    <row r="1" spans="1:8" ht="18" customHeight="1" thickBot="1" x14ac:dyDescent="0.25">
      <c r="A1" s="31" t="s">
        <v>104</v>
      </c>
      <c r="B1" s="32" t="s">
        <v>105</v>
      </c>
      <c r="C1" s="8"/>
      <c r="F1" s="55" t="str">
        <f>HYPERLINK("#Adhérents!A1","Retour")</f>
        <v>Retour</v>
      </c>
    </row>
    <row r="2" spans="1:8" ht="18" customHeight="1" thickBot="1" x14ac:dyDescent="0.25">
      <c r="E2" s="9"/>
    </row>
    <row r="3" spans="1:8" ht="18" customHeight="1" thickBot="1" x14ac:dyDescent="0.25">
      <c r="A3" s="33" t="s">
        <v>48</v>
      </c>
      <c r="B3" s="34" t="s">
        <v>5</v>
      </c>
      <c r="C3" s="33" t="s">
        <v>0</v>
      </c>
      <c r="D3" s="35" t="s">
        <v>46</v>
      </c>
      <c r="E3" s="36" t="s">
        <v>49</v>
      </c>
      <c r="F3" s="37" t="s">
        <v>1</v>
      </c>
      <c r="G3" s="38" t="s">
        <v>47</v>
      </c>
      <c r="H3" s="39" t="s">
        <v>50</v>
      </c>
    </row>
    <row r="4" spans="1:8" ht="18" customHeight="1" x14ac:dyDescent="0.2">
      <c r="A4" s="47">
        <v>42713</v>
      </c>
      <c r="B4" s="10" t="s">
        <v>102</v>
      </c>
      <c r="C4" s="11">
        <v>18</v>
      </c>
      <c r="D4" s="12">
        <f t="shared" ref="D4:D13" si="0">C4+ROW(C4)/1000</f>
        <v>18.004000000000001</v>
      </c>
      <c r="E4" s="22">
        <f>RANK(D4,$D$4:$D$28)</f>
        <v>2</v>
      </c>
      <c r="F4" s="28">
        <v>6</v>
      </c>
      <c r="G4" s="25">
        <f t="shared" ref="G4:G28" si="1">F4+ROW(F4)/1000</f>
        <v>6.0039999999999996</v>
      </c>
      <c r="H4" s="13">
        <f>RANK(G4,$G$4:$G$28)</f>
        <v>2</v>
      </c>
    </row>
    <row r="5" spans="1:8" ht="18" customHeight="1" x14ac:dyDescent="0.2">
      <c r="A5" s="48">
        <v>42720</v>
      </c>
      <c r="B5" s="10" t="s">
        <v>102</v>
      </c>
      <c r="C5" s="14">
        <v>18</v>
      </c>
      <c r="D5" s="15">
        <f t="shared" si="0"/>
        <v>18.004999999999999</v>
      </c>
      <c r="E5" s="23">
        <f t="shared" ref="E5:E28" si="2">RANK(D5,$D$4:$D$28)</f>
        <v>1</v>
      </c>
      <c r="F5" s="29">
        <v>6</v>
      </c>
      <c r="G5" s="26">
        <f t="shared" si="1"/>
        <v>6.0049999999999999</v>
      </c>
      <c r="H5" s="16">
        <f>RANK(G5,$G$4:$G$28)</f>
        <v>1</v>
      </c>
    </row>
    <row r="6" spans="1:8" ht="18" customHeight="1" x14ac:dyDescent="0.2">
      <c r="A6" s="48"/>
      <c r="B6" s="10"/>
      <c r="C6" s="14"/>
      <c r="D6" s="15">
        <f t="shared" si="0"/>
        <v>6.0000000000000001E-3</v>
      </c>
      <c r="E6" s="23">
        <f t="shared" si="2"/>
        <v>25</v>
      </c>
      <c r="F6" s="29"/>
      <c r="G6" s="26">
        <f t="shared" si="1"/>
        <v>6.0000000000000001E-3</v>
      </c>
      <c r="H6" s="16">
        <f t="shared" ref="H6:H28" si="3">RANK(G6,$G$4:$G$28)</f>
        <v>25</v>
      </c>
    </row>
    <row r="7" spans="1:8" ht="18" customHeight="1" x14ac:dyDescent="0.2">
      <c r="A7" s="48"/>
      <c r="B7" s="10"/>
      <c r="C7" s="14"/>
      <c r="D7" s="15">
        <f t="shared" si="0"/>
        <v>7.0000000000000001E-3</v>
      </c>
      <c r="E7" s="23">
        <f t="shared" si="2"/>
        <v>24</v>
      </c>
      <c r="F7" s="29"/>
      <c r="G7" s="26">
        <f t="shared" si="1"/>
        <v>7.0000000000000001E-3</v>
      </c>
      <c r="H7" s="16">
        <f t="shared" si="3"/>
        <v>24</v>
      </c>
    </row>
    <row r="8" spans="1:8" ht="18" customHeight="1" x14ac:dyDescent="0.2">
      <c r="A8" s="48"/>
      <c r="B8" s="10"/>
      <c r="C8" s="14"/>
      <c r="D8" s="15">
        <f t="shared" si="0"/>
        <v>8.0000000000000002E-3</v>
      </c>
      <c r="E8" s="23">
        <f t="shared" si="2"/>
        <v>23</v>
      </c>
      <c r="F8" s="29"/>
      <c r="G8" s="26">
        <f t="shared" si="1"/>
        <v>8.0000000000000002E-3</v>
      </c>
      <c r="H8" s="16">
        <f t="shared" si="3"/>
        <v>23</v>
      </c>
    </row>
    <row r="9" spans="1:8" ht="18" customHeight="1" x14ac:dyDescent="0.2">
      <c r="A9" s="48"/>
      <c r="B9" s="10"/>
      <c r="C9" s="14"/>
      <c r="D9" s="15">
        <f t="shared" si="0"/>
        <v>8.9999999999999993E-3</v>
      </c>
      <c r="E9" s="23">
        <f t="shared" si="2"/>
        <v>22</v>
      </c>
      <c r="F9" s="29"/>
      <c r="G9" s="26">
        <f t="shared" si="1"/>
        <v>8.9999999999999993E-3</v>
      </c>
      <c r="H9" s="16">
        <f t="shared" si="3"/>
        <v>22</v>
      </c>
    </row>
    <row r="10" spans="1:8" ht="18" customHeight="1" x14ac:dyDescent="0.2">
      <c r="A10" s="48"/>
      <c r="B10" s="10"/>
      <c r="C10" s="14"/>
      <c r="D10" s="15">
        <f t="shared" si="0"/>
        <v>0.01</v>
      </c>
      <c r="E10" s="23">
        <f t="shared" si="2"/>
        <v>21</v>
      </c>
      <c r="F10" s="29"/>
      <c r="G10" s="26">
        <f t="shared" si="1"/>
        <v>0.01</v>
      </c>
      <c r="H10" s="16">
        <f t="shared" si="3"/>
        <v>21</v>
      </c>
    </row>
    <row r="11" spans="1:8" ht="18" customHeight="1" x14ac:dyDescent="0.2">
      <c r="A11" s="48"/>
      <c r="B11" s="10"/>
      <c r="C11" s="14"/>
      <c r="D11" s="15">
        <f t="shared" si="0"/>
        <v>1.0999999999999999E-2</v>
      </c>
      <c r="E11" s="23">
        <f t="shared" si="2"/>
        <v>20</v>
      </c>
      <c r="F11" s="29"/>
      <c r="G11" s="26">
        <f t="shared" si="1"/>
        <v>1.0999999999999999E-2</v>
      </c>
      <c r="H11" s="16">
        <f t="shared" si="3"/>
        <v>20</v>
      </c>
    </row>
    <row r="12" spans="1:8" ht="18" customHeight="1" x14ac:dyDescent="0.2">
      <c r="A12" s="48"/>
      <c r="B12" s="10"/>
      <c r="C12" s="14"/>
      <c r="D12" s="15">
        <f t="shared" si="0"/>
        <v>1.2E-2</v>
      </c>
      <c r="E12" s="23">
        <f t="shared" si="2"/>
        <v>19</v>
      </c>
      <c r="F12" s="29"/>
      <c r="G12" s="26">
        <f t="shared" si="1"/>
        <v>1.2E-2</v>
      </c>
      <c r="H12" s="16">
        <f t="shared" si="3"/>
        <v>19</v>
      </c>
    </row>
    <row r="13" spans="1:8" ht="18" customHeight="1" x14ac:dyDescent="0.2">
      <c r="A13" s="48"/>
      <c r="B13" s="10"/>
      <c r="C13" s="14"/>
      <c r="D13" s="15">
        <f t="shared" si="0"/>
        <v>1.2999999999999999E-2</v>
      </c>
      <c r="E13" s="23">
        <f t="shared" si="2"/>
        <v>18</v>
      </c>
      <c r="F13" s="29"/>
      <c r="G13" s="26">
        <f t="shared" si="1"/>
        <v>1.2999999999999999E-2</v>
      </c>
      <c r="H13" s="16">
        <f t="shared" si="3"/>
        <v>18</v>
      </c>
    </row>
    <row r="14" spans="1:8" ht="18" customHeight="1" x14ac:dyDescent="0.2">
      <c r="A14" s="48"/>
      <c r="B14" s="10"/>
      <c r="C14" s="14"/>
      <c r="D14" s="15">
        <f t="shared" ref="D14:D17" si="4">C14+ROW(C14)/1000</f>
        <v>1.4E-2</v>
      </c>
      <c r="E14" s="23">
        <f t="shared" si="2"/>
        <v>17</v>
      </c>
      <c r="F14" s="29"/>
      <c r="G14" s="26">
        <f t="shared" si="1"/>
        <v>1.4E-2</v>
      </c>
      <c r="H14" s="16">
        <f t="shared" si="3"/>
        <v>17</v>
      </c>
    </row>
    <row r="15" spans="1:8" ht="18" customHeight="1" x14ac:dyDescent="0.2">
      <c r="A15" s="48"/>
      <c r="B15" s="10"/>
      <c r="C15" s="14"/>
      <c r="D15" s="15">
        <f t="shared" si="4"/>
        <v>1.4999999999999999E-2</v>
      </c>
      <c r="E15" s="23">
        <f t="shared" si="2"/>
        <v>16</v>
      </c>
      <c r="F15" s="29"/>
      <c r="G15" s="26">
        <f t="shared" si="1"/>
        <v>1.4999999999999999E-2</v>
      </c>
      <c r="H15" s="16">
        <f t="shared" si="3"/>
        <v>16</v>
      </c>
    </row>
    <row r="16" spans="1:8" ht="18" customHeight="1" x14ac:dyDescent="0.2">
      <c r="A16" s="48"/>
      <c r="B16" s="10"/>
      <c r="C16" s="14"/>
      <c r="D16" s="15">
        <f t="shared" si="4"/>
        <v>1.6E-2</v>
      </c>
      <c r="E16" s="23">
        <f t="shared" si="2"/>
        <v>15</v>
      </c>
      <c r="F16" s="29"/>
      <c r="G16" s="26">
        <f t="shared" si="1"/>
        <v>1.6E-2</v>
      </c>
      <c r="H16" s="16">
        <f t="shared" si="3"/>
        <v>15</v>
      </c>
    </row>
    <row r="17" spans="1:10" ht="18" customHeight="1" x14ac:dyDescent="0.2">
      <c r="A17" s="48"/>
      <c r="B17" s="10"/>
      <c r="C17" s="14"/>
      <c r="D17" s="15">
        <f t="shared" si="4"/>
        <v>1.7000000000000001E-2</v>
      </c>
      <c r="E17" s="23">
        <f t="shared" si="2"/>
        <v>14</v>
      </c>
      <c r="F17" s="29"/>
      <c r="G17" s="26">
        <f t="shared" si="1"/>
        <v>1.7000000000000001E-2</v>
      </c>
      <c r="H17" s="16">
        <f t="shared" si="3"/>
        <v>14</v>
      </c>
    </row>
    <row r="18" spans="1:10" ht="18" customHeight="1" x14ac:dyDescent="0.2">
      <c r="A18" s="48"/>
      <c r="B18" s="10"/>
      <c r="C18" s="14"/>
      <c r="D18" s="15">
        <f t="shared" ref="D18:D28" si="5">C18+ROW(C18)/1000</f>
        <v>1.7999999999999999E-2</v>
      </c>
      <c r="E18" s="23">
        <f t="shared" si="2"/>
        <v>13</v>
      </c>
      <c r="F18" s="29"/>
      <c r="G18" s="26">
        <f t="shared" si="1"/>
        <v>1.7999999999999999E-2</v>
      </c>
      <c r="H18" s="16">
        <f t="shared" si="3"/>
        <v>13</v>
      </c>
    </row>
    <row r="19" spans="1:10" ht="18" customHeight="1" x14ac:dyDescent="0.2">
      <c r="A19" s="48"/>
      <c r="B19" s="10"/>
      <c r="C19" s="14"/>
      <c r="D19" s="15">
        <f t="shared" si="5"/>
        <v>1.9E-2</v>
      </c>
      <c r="E19" s="23">
        <f t="shared" si="2"/>
        <v>12</v>
      </c>
      <c r="F19" s="29"/>
      <c r="G19" s="26">
        <f t="shared" si="1"/>
        <v>1.9E-2</v>
      </c>
      <c r="H19" s="16">
        <f t="shared" si="3"/>
        <v>12</v>
      </c>
      <c r="J19" s="17"/>
    </row>
    <row r="20" spans="1:10" ht="18" customHeight="1" x14ac:dyDescent="0.2">
      <c r="A20" s="48"/>
      <c r="B20" s="10"/>
      <c r="C20" s="14"/>
      <c r="D20" s="15">
        <f t="shared" si="5"/>
        <v>0.02</v>
      </c>
      <c r="E20" s="23">
        <f t="shared" si="2"/>
        <v>11</v>
      </c>
      <c r="F20" s="29"/>
      <c r="G20" s="26">
        <f t="shared" si="1"/>
        <v>0.02</v>
      </c>
      <c r="H20" s="16">
        <f t="shared" si="3"/>
        <v>11</v>
      </c>
      <c r="J20" s="17"/>
    </row>
    <row r="21" spans="1:10" ht="18" customHeight="1" x14ac:dyDescent="0.2">
      <c r="A21" s="48"/>
      <c r="B21" s="10"/>
      <c r="C21" s="14"/>
      <c r="D21" s="15">
        <f t="shared" si="5"/>
        <v>2.1000000000000001E-2</v>
      </c>
      <c r="E21" s="23">
        <f t="shared" si="2"/>
        <v>10</v>
      </c>
      <c r="F21" s="29"/>
      <c r="G21" s="26">
        <f t="shared" si="1"/>
        <v>2.1000000000000001E-2</v>
      </c>
      <c r="H21" s="16">
        <f t="shared" si="3"/>
        <v>10</v>
      </c>
    </row>
    <row r="22" spans="1:10" ht="18" customHeight="1" x14ac:dyDescent="0.2">
      <c r="A22" s="48"/>
      <c r="B22" s="10"/>
      <c r="C22" s="14"/>
      <c r="D22" s="15">
        <f t="shared" si="5"/>
        <v>2.1999999999999999E-2</v>
      </c>
      <c r="E22" s="23">
        <f t="shared" si="2"/>
        <v>9</v>
      </c>
      <c r="F22" s="29"/>
      <c r="G22" s="26">
        <f t="shared" si="1"/>
        <v>2.1999999999999999E-2</v>
      </c>
      <c r="H22" s="16">
        <f t="shared" si="3"/>
        <v>9</v>
      </c>
    </row>
    <row r="23" spans="1:10" ht="18" customHeight="1" x14ac:dyDescent="0.2">
      <c r="A23" s="48"/>
      <c r="B23" s="10"/>
      <c r="C23" s="14"/>
      <c r="D23" s="15">
        <f t="shared" si="5"/>
        <v>2.3E-2</v>
      </c>
      <c r="E23" s="23">
        <f t="shared" si="2"/>
        <v>8</v>
      </c>
      <c r="F23" s="29"/>
      <c r="G23" s="26">
        <f t="shared" si="1"/>
        <v>2.3E-2</v>
      </c>
      <c r="H23" s="16">
        <f t="shared" si="3"/>
        <v>8</v>
      </c>
    </row>
    <row r="24" spans="1:10" ht="18" customHeight="1" x14ac:dyDescent="0.2">
      <c r="A24" s="48"/>
      <c r="B24" s="10"/>
      <c r="C24" s="14"/>
      <c r="D24" s="15">
        <f t="shared" si="5"/>
        <v>2.4E-2</v>
      </c>
      <c r="E24" s="23">
        <f t="shared" si="2"/>
        <v>7</v>
      </c>
      <c r="F24" s="29"/>
      <c r="G24" s="26">
        <f t="shared" si="1"/>
        <v>2.4E-2</v>
      </c>
      <c r="H24" s="16">
        <f t="shared" si="3"/>
        <v>7</v>
      </c>
    </row>
    <row r="25" spans="1:10" ht="18" customHeight="1" x14ac:dyDescent="0.2">
      <c r="A25" s="48"/>
      <c r="B25" s="10"/>
      <c r="C25" s="14"/>
      <c r="D25" s="15">
        <f t="shared" si="5"/>
        <v>2.5000000000000001E-2</v>
      </c>
      <c r="E25" s="23">
        <f t="shared" si="2"/>
        <v>6</v>
      </c>
      <c r="F25" s="29"/>
      <c r="G25" s="26">
        <f t="shared" si="1"/>
        <v>2.5000000000000001E-2</v>
      </c>
      <c r="H25" s="16">
        <f t="shared" si="3"/>
        <v>6</v>
      </c>
    </row>
    <row r="26" spans="1:10" ht="18" customHeight="1" x14ac:dyDescent="0.2">
      <c r="A26" s="48"/>
      <c r="B26" s="10"/>
      <c r="C26" s="14"/>
      <c r="D26" s="15">
        <f t="shared" si="5"/>
        <v>2.5999999999999999E-2</v>
      </c>
      <c r="E26" s="23">
        <f t="shared" si="2"/>
        <v>5</v>
      </c>
      <c r="F26" s="29"/>
      <c r="G26" s="26">
        <f t="shared" si="1"/>
        <v>2.5999999999999999E-2</v>
      </c>
      <c r="H26" s="16">
        <f t="shared" si="3"/>
        <v>5</v>
      </c>
    </row>
    <row r="27" spans="1:10" ht="18" customHeight="1" x14ac:dyDescent="0.2">
      <c r="A27" s="48"/>
      <c r="B27" s="10"/>
      <c r="C27" s="14"/>
      <c r="D27" s="15">
        <f t="shared" si="5"/>
        <v>2.7E-2</v>
      </c>
      <c r="E27" s="23">
        <f t="shared" si="2"/>
        <v>4</v>
      </c>
      <c r="F27" s="29"/>
      <c r="G27" s="26">
        <f t="shared" si="1"/>
        <v>2.7E-2</v>
      </c>
      <c r="H27" s="16">
        <f t="shared" si="3"/>
        <v>4</v>
      </c>
    </row>
    <row r="28" spans="1:10" ht="18" customHeight="1" thickBot="1" x14ac:dyDescent="0.25">
      <c r="A28" s="49"/>
      <c r="B28" s="18"/>
      <c r="C28" s="19"/>
      <c r="D28" s="20">
        <f t="shared" si="5"/>
        <v>2.8000000000000001E-2</v>
      </c>
      <c r="E28" s="24">
        <f t="shared" si="2"/>
        <v>3</v>
      </c>
      <c r="F28" s="30"/>
      <c r="G28" s="27">
        <f t="shared" si="1"/>
        <v>2.8000000000000001E-2</v>
      </c>
      <c r="H28" s="21">
        <f t="shared" si="3"/>
        <v>3</v>
      </c>
    </row>
    <row r="29" spans="1:10" ht="18" customHeight="1" x14ac:dyDescent="0.2">
      <c r="B29" s="40" t="s">
        <v>54</v>
      </c>
      <c r="C29" s="43">
        <f>SUM(C4:C28)</f>
        <v>36</v>
      </c>
      <c r="F29" s="45">
        <f>SUM(F4:F28)</f>
        <v>12</v>
      </c>
    </row>
    <row r="30" spans="1:10" ht="21.95" customHeight="1" thickBot="1" x14ac:dyDescent="0.3">
      <c r="B30" s="41" t="s">
        <v>55</v>
      </c>
      <c r="C30" s="44">
        <f>INDEX(C4:C28,MATCH(1,E4:E28,0))+INDEX(C4:C28,MATCH(2,E4:E28,0))+INDEX(C4:C28,MATCH(3,E4:E28,0))+INDEX(C4:C28,MATCH(4,E4:E28,0))+INDEX(C4:C28,MATCH(5,E4:E28,0))</f>
        <v>36</v>
      </c>
      <c r="D30" s="42"/>
      <c r="E30" s="42"/>
      <c r="F30" s="46">
        <f>INDEX(F4:F28,MATCH(1,H4:H28,0))+INDEX(F4:F28,MATCH(2,H4:H28,0))+INDEX(F4:F28,MATCH(3,H4:H28,0))+INDEX(F4:F28,MATCH(4,H4:H28,0))+INDEX(F4:F28,MATCH(5,H4:H28,0))</f>
        <v>12</v>
      </c>
    </row>
  </sheetData>
  <sheetProtection sheet="1" objects="1" scenarios="1" selectLockedCells="1" sort="0" autoFilter="0"/>
  <autoFilter ref="A3:H3">
    <sortState ref="A6:H30">
      <sortCondition ref="A5:A30"/>
    </sortState>
  </autoFilter>
  <conditionalFormatting sqref="C4:C28">
    <cfRule type="cellIs" dxfId="19" priority="1" operator="greaterThan">
      <formula>36</formula>
    </cfRule>
  </conditionalFormatting>
  <pageMargins left="0.78740157499999996" right="0.78740157499999996" top="0.984251969" bottom="0.984251969" header="0.4921259845" footer="0.4921259845"/>
  <pageSetup paperSize="9"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4" enableFormatConditionsCalculation="0"/>
  <dimension ref="A1:J30"/>
  <sheetViews>
    <sheetView workbookViewId="0"/>
  </sheetViews>
  <sheetFormatPr baseColWidth="10" defaultColWidth="10.85546875" defaultRowHeight="15" x14ac:dyDescent="0.2"/>
  <cols>
    <col min="1" max="1" width="26.7109375" style="7" customWidth="1"/>
    <col min="2" max="2" width="24.28515625" style="7" customWidth="1"/>
    <col min="3" max="3" width="10.85546875" style="7"/>
    <col min="4" max="4" width="11.42578125" style="8" hidden="1" customWidth="1"/>
    <col min="5" max="5" width="10.85546875" style="8" hidden="1" customWidth="1"/>
    <col min="6" max="6" width="10.85546875" style="7"/>
    <col min="7" max="7" width="11.42578125" style="8" hidden="1" customWidth="1"/>
    <col min="8" max="8" width="10.85546875" style="8" hidden="1" customWidth="1"/>
    <col min="9" max="16384" width="10.85546875" style="7"/>
  </cols>
  <sheetData>
    <row r="1" spans="1:8" ht="18" customHeight="1" thickBot="1" x14ac:dyDescent="0.25">
      <c r="A1" s="31" t="s">
        <v>27</v>
      </c>
      <c r="B1" s="32" t="s">
        <v>63</v>
      </c>
      <c r="C1" s="8"/>
      <c r="F1" s="55" t="str">
        <f>HYPERLINK("#Adhérents!A1","Retour")</f>
        <v>Retour</v>
      </c>
    </row>
    <row r="2" spans="1:8" ht="18" customHeight="1" thickBot="1" x14ac:dyDescent="0.25">
      <c r="E2" s="9"/>
    </row>
    <row r="3" spans="1:8" ht="18" customHeight="1" thickBot="1" x14ac:dyDescent="0.25">
      <c r="A3" s="33" t="s">
        <v>48</v>
      </c>
      <c r="B3" s="34" t="s">
        <v>5</v>
      </c>
      <c r="C3" s="33" t="s">
        <v>0</v>
      </c>
      <c r="D3" s="35" t="s">
        <v>46</v>
      </c>
      <c r="E3" s="36" t="s">
        <v>49</v>
      </c>
      <c r="F3" s="37" t="s">
        <v>1</v>
      </c>
      <c r="G3" s="38" t="s">
        <v>47</v>
      </c>
      <c r="H3" s="39" t="s">
        <v>50</v>
      </c>
    </row>
    <row r="4" spans="1:8" ht="18" customHeight="1" x14ac:dyDescent="0.2">
      <c r="A4" s="47">
        <v>42636</v>
      </c>
      <c r="B4" s="10" t="s">
        <v>85</v>
      </c>
      <c r="C4" s="11">
        <v>30</v>
      </c>
      <c r="D4" s="12">
        <f t="shared" ref="D4:D13" si="0">C4+ROW(C4)/1000</f>
        <v>30.004000000000001</v>
      </c>
      <c r="E4" s="22">
        <f>RANK(D4,$D$4:$D$28)</f>
        <v>1</v>
      </c>
      <c r="F4" s="28">
        <v>10</v>
      </c>
      <c r="G4" s="25">
        <f t="shared" ref="G4:G28" si="1">F4+ROW(F4)/1000</f>
        <v>10.004</v>
      </c>
      <c r="H4" s="13">
        <f>RANK(G4,$G$4:$G$28)</f>
        <v>1</v>
      </c>
    </row>
    <row r="5" spans="1:8" ht="18" customHeight="1" x14ac:dyDescent="0.2">
      <c r="A5" s="48">
        <v>42637</v>
      </c>
      <c r="B5" s="10" t="s">
        <v>86</v>
      </c>
      <c r="C5" s="14">
        <v>21</v>
      </c>
      <c r="D5" s="15">
        <f t="shared" si="0"/>
        <v>21.004999999999999</v>
      </c>
      <c r="E5" s="23">
        <f t="shared" ref="E5:E28" si="2">RANK(D5,$D$4:$D$28)</f>
        <v>2</v>
      </c>
      <c r="F5" s="29">
        <v>3</v>
      </c>
      <c r="G5" s="26">
        <f t="shared" si="1"/>
        <v>3.0049999999999999</v>
      </c>
      <c r="H5" s="16">
        <f>RANK(G5,$G$4:$G$28)</f>
        <v>3</v>
      </c>
    </row>
    <row r="6" spans="1:8" ht="18" customHeight="1" x14ac:dyDescent="0.2">
      <c r="A6" s="48">
        <v>42681</v>
      </c>
      <c r="B6" s="10" t="s">
        <v>95</v>
      </c>
      <c r="C6" s="14">
        <v>18</v>
      </c>
      <c r="D6" s="15">
        <f t="shared" si="0"/>
        <v>18.006</v>
      </c>
      <c r="E6" s="23">
        <f t="shared" si="2"/>
        <v>3</v>
      </c>
      <c r="F6" s="29">
        <v>6</v>
      </c>
      <c r="G6" s="26">
        <f t="shared" si="1"/>
        <v>6.0060000000000002</v>
      </c>
      <c r="H6" s="16">
        <f t="shared" ref="H6:H28" si="3">RANK(G6,$G$4:$G$28)</f>
        <v>2</v>
      </c>
    </row>
    <row r="7" spans="1:8" ht="18" customHeight="1" x14ac:dyDescent="0.2">
      <c r="A7" s="48"/>
      <c r="B7" s="10"/>
      <c r="C7" s="14"/>
      <c r="D7" s="15">
        <f t="shared" si="0"/>
        <v>7.0000000000000001E-3</v>
      </c>
      <c r="E7" s="23">
        <f t="shared" si="2"/>
        <v>25</v>
      </c>
      <c r="F7" s="29"/>
      <c r="G7" s="26">
        <f t="shared" si="1"/>
        <v>7.0000000000000001E-3</v>
      </c>
      <c r="H7" s="16">
        <f t="shared" si="3"/>
        <v>25</v>
      </c>
    </row>
    <row r="8" spans="1:8" ht="18" customHeight="1" x14ac:dyDescent="0.2">
      <c r="A8" s="48"/>
      <c r="B8" s="10"/>
      <c r="C8" s="14"/>
      <c r="D8" s="15">
        <f t="shared" si="0"/>
        <v>8.0000000000000002E-3</v>
      </c>
      <c r="E8" s="23">
        <f t="shared" si="2"/>
        <v>24</v>
      </c>
      <c r="F8" s="29"/>
      <c r="G8" s="26">
        <f t="shared" si="1"/>
        <v>8.0000000000000002E-3</v>
      </c>
      <c r="H8" s="16">
        <f t="shared" si="3"/>
        <v>24</v>
      </c>
    </row>
    <row r="9" spans="1:8" ht="18" customHeight="1" x14ac:dyDescent="0.2">
      <c r="A9" s="48"/>
      <c r="B9" s="10"/>
      <c r="C9" s="14"/>
      <c r="D9" s="15">
        <f t="shared" si="0"/>
        <v>8.9999999999999993E-3</v>
      </c>
      <c r="E9" s="23">
        <f t="shared" si="2"/>
        <v>23</v>
      </c>
      <c r="F9" s="29"/>
      <c r="G9" s="26">
        <f t="shared" si="1"/>
        <v>8.9999999999999993E-3</v>
      </c>
      <c r="H9" s="16">
        <f t="shared" si="3"/>
        <v>23</v>
      </c>
    </row>
    <row r="10" spans="1:8" ht="18" customHeight="1" x14ac:dyDescent="0.2">
      <c r="A10" s="48"/>
      <c r="B10" s="10"/>
      <c r="C10" s="14"/>
      <c r="D10" s="15">
        <f t="shared" si="0"/>
        <v>0.01</v>
      </c>
      <c r="E10" s="23">
        <f t="shared" si="2"/>
        <v>22</v>
      </c>
      <c r="F10" s="29"/>
      <c r="G10" s="26">
        <f t="shared" si="1"/>
        <v>0.01</v>
      </c>
      <c r="H10" s="16">
        <f t="shared" si="3"/>
        <v>22</v>
      </c>
    </row>
    <row r="11" spans="1:8" ht="18" customHeight="1" x14ac:dyDescent="0.2">
      <c r="A11" s="48"/>
      <c r="B11" s="10"/>
      <c r="C11" s="14"/>
      <c r="D11" s="15">
        <f t="shared" si="0"/>
        <v>1.0999999999999999E-2</v>
      </c>
      <c r="E11" s="23">
        <f t="shared" si="2"/>
        <v>21</v>
      </c>
      <c r="F11" s="29"/>
      <c r="G11" s="26">
        <f t="shared" si="1"/>
        <v>1.0999999999999999E-2</v>
      </c>
      <c r="H11" s="16">
        <f t="shared" si="3"/>
        <v>21</v>
      </c>
    </row>
    <row r="12" spans="1:8" ht="18" customHeight="1" x14ac:dyDescent="0.2">
      <c r="A12" s="48"/>
      <c r="B12" s="10"/>
      <c r="C12" s="14"/>
      <c r="D12" s="15">
        <f t="shared" si="0"/>
        <v>1.2E-2</v>
      </c>
      <c r="E12" s="23">
        <f t="shared" si="2"/>
        <v>20</v>
      </c>
      <c r="F12" s="29"/>
      <c r="G12" s="26">
        <f t="shared" si="1"/>
        <v>1.2E-2</v>
      </c>
      <c r="H12" s="16">
        <f t="shared" si="3"/>
        <v>20</v>
      </c>
    </row>
    <row r="13" spans="1:8" ht="18" customHeight="1" x14ac:dyDescent="0.2">
      <c r="A13" s="48"/>
      <c r="B13" s="10"/>
      <c r="C13" s="14"/>
      <c r="D13" s="15">
        <f t="shared" si="0"/>
        <v>1.2999999999999999E-2</v>
      </c>
      <c r="E13" s="23">
        <f t="shared" si="2"/>
        <v>19</v>
      </c>
      <c r="F13" s="29"/>
      <c r="G13" s="26">
        <f t="shared" si="1"/>
        <v>1.2999999999999999E-2</v>
      </c>
      <c r="H13" s="16">
        <f t="shared" si="3"/>
        <v>19</v>
      </c>
    </row>
    <row r="14" spans="1:8" ht="18" customHeight="1" x14ac:dyDescent="0.2">
      <c r="A14" s="48"/>
      <c r="B14" s="10"/>
      <c r="C14" s="14"/>
      <c r="D14" s="15">
        <f t="shared" ref="D14:D17" si="4">C14+ROW(C14)/1000</f>
        <v>1.4E-2</v>
      </c>
      <c r="E14" s="23">
        <f t="shared" si="2"/>
        <v>18</v>
      </c>
      <c r="F14" s="29"/>
      <c r="G14" s="26">
        <f t="shared" si="1"/>
        <v>1.4E-2</v>
      </c>
      <c r="H14" s="16">
        <f t="shared" si="3"/>
        <v>18</v>
      </c>
    </row>
    <row r="15" spans="1:8" ht="18" customHeight="1" x14ac:dyDescent="0.2">
      <c r="A15" s="48"/>
      <c r="B15" s="10"/>
      <c r="C15" s="14"/>
      <c r="D15" s="15">
        <f t="shared" si="4"/>
        <v>1.4999999999999999E-2</v>
      </c>
      <c r="E15" s="23">
        <f t="shared" si="2"/>
        <v>17</v>
      </c>
      <c r="F15" s="29"/>
      <c r="G15" s="26">
        <f t="shared" si="1"/>
        <v>1.4999999999999999E-2</v>
      </c>
      <c r="H15" s="16">
        <f t="shared" si="3"/>
        <v>17</v>
      </c>
    </row>
    <row r="16" spans="1:8" ht="18" customHeight="1" x14ac:dyDescent="0.2">
      <c r="A16" s="48"/>
      <c r="B16" s="10"/>
      <c r="C16" s="14"/>
      <c r="D16" s="15">
        <f t="shared" si="4"/>
        <v>1.6E-2</v>
      </c>
      <c r="E16" s="23">
        <f t="shared" si="2"/>
        <v>16</v>
      </c>
      <c r="F16" s="29"/>
      <c r="G16" s="26">
        <f t="shared" si="1"/>
        <v>1.6E-2</v>
      </c>
      <c r="H16" s="16">
        <f t="shared" si="3"/>
        <v>16</v>
      </c>
    </row>
    <row r="17" spans="1:10" ht="18" customHeight="1" x14ac:dyDescent="0.2">
      <c r="A17" s="48"/>
      <c r="B17" s="10"/>
      <c r="C17" s="14"/>
      <c r="D17" s="15">
        <f t="shared" si="4"/>
        <v>1.7000000000000001E-2</v>
      </c>
      <c r="E17" s="23">
        <f t="shared" si="2"/>
        <v>15</v>
      </c>
      <c r="F17" s="29"/>
      <c r="G17" s="26">
        <f t="shared" si="1"/>
        <v>1.7000000000000001E-2</v>
      </c>
      <c r="H17" s="16">
        <f t="shared" si="3"/>
        <v>15</v>
      </c>
    </row>
    <row r="18" spans="1:10" ht="18" customHeight="1" x14ac:dyDescent="0.2">
      <c r="A18" s="48"/>
      <c r="B18" s="10"/>
      <c r="C18" s="14"/>
      <c r="D18" s="15">
        <f t="shared" ref="D18:D28" si="5">C18+ROW(C18)/1000</f>
        <v>1.7999999999999999E-2</v>
      </c>
      <c r="E18" s="23">
        <f t="shared" si="2"/>
        <v>14</v>
      </c>
      <c r="F18" s="29"/>
      <c r="G18" s="26">
        <f t="shared" si="1"/>
        <v>1.7999999999999999E-2</v>
      </c>
      <c r="H18" s="16">
        <f t="shared" si="3"/>
        <v>14</v>
      </c>
    </row>
    <row r="19" spans="1:10" ht="18" customHeight="1" x14ac:dyDescent="0.2">
      <c r="A19" s="48"/>
      <c r="B19" s="10"/>
      <c r="C19" s="14"/>
      <c r="D19" s="15">
        <f t="shared" si="5"/>
        <v>1.9E-2</v>
      </c>
      <c r="E19" s="23">
        <f t="shared" si="2"/>
        <v>13</v>
      </c>
      <c r="F19" s="29"/>
      <c r="G19" s="26">
        <f t="shared" si="1"/>
        <v>1.9E-2</v>
      </c>
      <c r="H19" s="16">
        <f t="shared" si="3"/>
        <v>13</v>
      </c>
      <c r="J19" s="17"/>
    </row>
    <row r="20" spans="1:10" ht="18" customHeight="1" x14ac:dyDescent="0.2">
      <c r="A20" s="48"/>
      <c r="B20" s="10"/>
      <c r="C20" s="14"/>
      <c r="D20" s="15">
        <f t="shared" si="5"/>
        <v>0.02</v>
      </c>
      <c r="E20" s="23">
        <f t="shared" si="2"/>
        <v>12</v>
      </c>
      <c r="F20" s="29"/>
      <c r="G20" s="26">
        <f t="shared" si="1"/>
        <v>0.02</v>
      </c>
      <c r="H20" s="16">
        <f t="shared" si="3"/>
        <v>12</v>
      </c>
      <c r="J20" s="17"/>
    </row>
    <row r="21" spans="1:10" ht="18" customHeight="1" x14ac:dyDescent="0.2">
      <c r="A21" s="48"/>
      <c r="B21" s="10"/>
      <c r="C21" s="14"/>
      <c r="D21" s="15">
        <f t="shared" si="5"/>
        <v>2.1000000000000001E-2</v>
      </c>
      <c r="E21" s="23">
        <f t="shared" si="2"/>
        <v>11</v>
      </c>
      <c r="F21" s="29"/>
      <c r="G21" s="26">
        <f t="shared" si="1"/>
        <v>2.1000000000000001E-2</v>
      </c>
      <c r="H21" s="16">
        <f t="shared" si="3"/>
        <v>11</v>
      </c>
    </row>
    <row r="22" spans="1:10" ht="18" customHeight="1" x14ac:dyDescent="0.2">
      <c r="A22" s="48"/>
      <c r="B22" s="10"/>
      <c r="C22" s="14"/>
      <c r="D22" s="15">
        <f t="shared" si="5"/>
        <v>2.1999999999999999E-2</v>
      </c>
      <c r="E22" s="23">
        <f t="shared" si="2"/>
        <v>10</v>
      </c>
      <c r="F22" s="29"/>
      <c r="G22" s="26">
        <f t="shared" si="1"/>
        <v>2.1999999999999999E-2</v>
      </c>
      <c r="H22" s="16">
        <f t="shared" si="3"/>
        <v>10</v>
      </c>
    </row>
    <row r="23" spans="1:10" ht="18" customHeight="1" x14ac:dyDescent="0.2">
      <c r="A23" s="48"/>
      <c r="B23" s="10"/>
      <c r="C23" s="14"/>
      <c r="D23" s="15">
        <f t="shared" si="5"/>
        <v>2.3E-2</v>
      </c>
      <c r="E23" s="23">
        <f t="shared" si="2"/>
        <v>9</v>
      </c>
      <c r="F23" s="29"/>
      <c r="G23" s="26">
        <f t="shared" si="1"/>
        <v>2.3E-2</v>
      </c>
      <c r="H23" s="16">
        <f t="shared" si="3"/>
        <v>9</v>
      </c>
    </row>
    <row r="24" spans="1:10" ht="18" customHeight="1" x14ac:dyDescent="0.2">
      <c r="A24" s="48"/>
      <c r="B24" s="10"/>
      <c r="C24" s="14"/>
      <c r="D24" s="15">
        <f t="shared" si="5"/>
        <v>2.4E-2</v>
      </c>
      <c r="E24" s="23">
        <f t="shared" si="2"/>
        <v>8</v>
      </c>
      <c r="F24" s="29"/>
      <c r="G24" s="26">
        <f t="shared" si="1"/>
        <v>2.4E-2</v>
      </c>
      <c r="H24" s="16">
        <f t="shared" si="3"/>
        <v>8</v>
      </c>
    </row>
    <row r="25" spans="1:10" ht="18" customHeight="1" x14ac:dyDescent="0.2">
      <c r="A25" s="48"/>
      <c r="B25" s="10"/>
      <c r="C25" s="14"/>
      <c r="D25" s="15">
        <f t="shared" si="5"/>
        <v>2.5000000000000001E-2</v>
      </c>
      <c r="E25" s="23">
        <f t="shared" si="2"/>
        <v>7</v>
      </c>
      <c r="F25" s="29"/>
      <c r="G25" s="26">
        <f t="shared" si="1"/>
        <v>2.5000000000000001E-2</v>
      </c>
      <c r="H25" s="16">
        <f t="shared" si="3"/>
        <v>7</v>
      </c>
    </row>
    <row r="26" spans="1:10" ht="18" customHeight="1" x14ac:dyDescent="0.2">
      <c r="A26" s="48"/>
      <c r="B26" s="10"/>
      <c r="C26" s="14"/>
      <c r="D26" s="15">
        <f t="shared" si="5"/>
        <v>2.5999999999999999E-2</v>
      </c>
      <c r="E26" s="23">
        <f t="shared" si="2"/>
        <v>6</v>
      </c>
      <c r="F26" s="29"/>
      <c r="G26" s="26">
        <f t="shared" si="1"/>
        <v>2.5999999999999999E-2</v>
      </c>
      <c r="H26" s="16">
        <f t="shared" si="3"/>
        <v>6</v>
      </c>
    </row>
    <row r="27" spans="1:10" ht="18" customHeight="1" x14ac:dyDescent="0.2">
      <c r="A27" s="48"/>
      <c r="B27" s="10"/>
      <c r="C27" s="14"/>
      <c r="D27" s="15">
        <f t="shared" si="5"/>
        <v>2.7E-2</v>
      </c>
      <c r="E27" s="23">
        <f t="shared" si="2"/>
        <v>5</v>
      </c>
      <c r="F27" s="29"/>
      <c r="G27" s="26">
        <f t="shared" si="1"/>
        <v>2.7E-2</v>
      </c>
      <c r="H27" s="16">
        <f t="shared" si="3"/>
        <v>5</v>
      </c>
    </row>
    <row r="28" spans="1:10" ht="18" customHeight="1" thickBot="1" x14ac:dyDescent="0.25">
      <c r="A28" s="49"/>
      <c r="B28" s="18"/>
      <c r="C28" s="19"/>
      <c r="D28" s="20">
        <f t="shared" si="5"/>
        <v>2.8000000000000001E-2</v>
      </c>
      <c r="E28" s="24">
        <f t="shared" si="2"/>
        <v>4</v>
      </c>
      <c r="F28" s="30"/>
      <c r="G28" s="27">
        <f t="shared" si="1"/>
        <v>2.8000000000000001E-2</v>
      </c>
      <c r="H28" s="21">
        <f t="shared" si="3"/>
        <v>4</v>
      </c>
    </row>
    <row r="29" spans="1:10" ht="18" customHeight="1" x14ac:dyDescent="0.2">
      <c r="B29" s="40" t="s">
        <v>54</v>
      </c>
      <c r="C29" s="43">
        <f>SUM(C4:C28)</f>
        <v>69</v>
      </c>
      <c r="F29" s="45">
        <f>SUM(F4:F28)</f>
        <v>19</v>
      </c>
    </row>
    <row r="30" spans="1:10" ht="21.95" customHeight="1" thickBot="1" x14ac:dyDescent="0.3">
      <c r="B30" s="41" t="s">
        <v>55</v>
      </c>
      <c r="C30" s="44">
        <f>INDEX(C4:C28,MATCH(1,E4:E28,0))+INDEX(C4:C28,MATCH(2,E4:E28,0))+INDEX(C4:C28,MATCH(3,E4:E28,0))+INDEX(C4:C28,MATCH(4,E4:E28,0))+INDEX(C4:C28,MATCH(5,E4:E28,0))</f>
        <v>69</v>
      </c>
      <c r="D30" s="42"/>
      <c r="E30" s="42"/>
      <c r="F30" s="46">
        <f>INDEX(F4:F28,MATCH(1,H4:H28,0))+INDEX(F4:F28,MATCH(2,H4:H28,0))+INDEX(F4:F28,MATCH(3,H4:H28,0))+INDEX(F4:F28,MATCH(4,H4:H28,0))+INDEX(F4:F28,MATCH(5,H4:H28,0))</f>
        <v>19</v>
      </c>
    </row>
  </sheetData>
  <sheetProtection sheet="1" objects="1" scenarios="1" selectLockedCells="1" sort="0" autoFilter="0"/>
  <autoFilter ref="A3:H3">
    <sortState ref="A6:H30">
      <sortCondition ref="A5:A30"/>
    </sortState>
  </autoFilter>
  <conditionalFormatting sqref="C4:C28">
    <cfRule type="cellIs" dxfId="18" priority="1" operator="greaterThan">
      <formula>36</formula>
    </cfRule>
  </conditionalFormatting>
  <pageMargins left="0.78740157499999996" right="0.78740157499999996" top="0.984251969" bottom="0.984251969" header="0.4921259845" footer="0.4921259845"/>
  <pageSetup paperSize="9"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20" enableFormatConditionsCalculation="0"/>
  <dimension ref="A1:J30"/>
  <sheetViews>
    <sheetView workbookViewId="0"/>
  </sheetViews>
  <sheetFormatPr baseColWidth="10" defaultColWidth="10.85546875" defaultRowHeight="15" x14ac:dyDescent="0.2"/>
  <cols>
    <col min="1" max="1" width="26.7109375" style="7" customWidth="1"/>
    <col min="2" max="2" width="24.28515625" style="7" customWidth="1"/>
    <col min="3" max="3" width="10.85546875" style="7"/>
    <col min="4" max="4" width="11.42578125" style="8" hidden="1" customWidth="1"/>
    <col min="5" max="5" width="10.85546875" style="8" hidden="1" customWidth="1"/>
    <col min="6" max="6" width="10.85546875" style="7"/>
    <col min="7" max="7" width="11.42578125" style="8" hidden="1" customWidth="1"/>
    <col min="8" max="8" width="10.85546875" style="8" hidden="1" customWidth="1"/>
    <col min="9" max="16384" width="10.85546875" style="7"/>
  </cols>
  <sheetData>
    <row r="1" spans="1:8" ht="18" customHeight="1" thickBot="1" x14ac:dyDescent="0.25">
      <c r="A1" s="31" t="s">
        <v>87</v>
      </c>
      <c r="B1" s="32" t="s">
        <v>88</v>
      </c>
      <c r="C1" s="8"/>
      <c r="F1" s="55" t="str">
        <f>HYPERLINK("#Adhérents!A1","Retour")</f>
        <v>Retour</v>
      </c>
    </row>
    <row r="2" spans="1:8" ht="18" customHeight="1" thickBot="1" x14ac:dyDescent="0.25">
      <c r="E2" s="9"/>
    </row>
    <row r="3" spans="1:8" ht="18" customHeight="1" thickBot="1" x14ac:dyDescent="0.25">
      <c r="A3" s="33" t="s">
        <v>48</v>
      </c>
      <c r="B3" s="34" t="s">
        <v>5</v>
      </c>
      <c r="C3" s="33" t="s">
        <v>0</v>
      </c>
      <c r="D3" s="35" t="s">
        <v>46</v>
      </c>
      <c r="E3" s="36" t="s">
        <v>49</v>
      </c>
      <c r="F3" s="37" t="s">
        <v>1</v>
      </c>
      <c r="G3" s="38" t="s">
        <v>47</v>
      </c>
      <c r="H3" s="39" t="s">
        <v>50</v>
      </c>
    </row>
    <row r="4" spans="1:8" ht="18" customHeight="1" x14ac:dyDescent="0.2">
      <c r="A4" s="47">
        <v>42628</v>
      </c>
      <c r="B4" s="10" t="s">
        <v>89</v>
      </c>
      <c r="C4" s="11">
        <v>9</v>
      </c>
      <c r="D4" s="12">
        <f t="shared" ref="D4:D13" si="0">C4+ROW(C4)/1000</f>
        <v>9.0039999999999996</v>
      </c>
      <c r="E4" s="22">
        <f>RANK(D4,$D$4:$D$28)</f>
        <v>7</v>
      </c>
      <c r="F4" s="28">
        <v>3</v>
      </c>
      <c r="G4" s="25">
        <f t="shared" ref="G4:G28" si="1">F4+ROW(F4)/1000</f>
        <v>3.004</v>
      </c>
      <c r="H4" s="13">
        <f>RANK(G4,$G$4:$G$28)</f>
        <v>4</v>
      </c>
    </row>
    <row r="5" spans="1:8" ht="18" customHeight="1" x14ac:dyDescent="0.2">
      <c r="A5" s="48">
        <v>42818</v>
      </c>
      <c r="B5" s="10" t="s">
        <v>115</v>
      </c>
      <c r="C5" s="14">
        <v>24</v>
      </c>
      <c r="D5" s="15">
        <f t="shared" si="0"/>
        <v>24.004999999999999</v>
      </c>
      <c r="E5" s="23">
        <f t="shared" ref="E5:E28" si="2">RANK(D5,$D$4:$D$28)</f>
        <v>3</v>
      </c>
      <c r="F5" s="29">
        <v>2</v>
      </c>
      <c r="G5" s="26">
        <f t="shared" si="1"/>
        <v>2.0049999999999999</v>
      </c>
      <c r="H5" s="16">
        <f>RANK(G5,$G$4:$G$28)</f>
        <v>7</v>
      </c>
    </row>
    <row r="6" spans="1:8" ht="18" customHeight="1" x14ac:dyDescent="0.2">
      <c r="A6" s="48">
        <v>42845</v>
      </c>
      <c r="B6" s="10" t="s">
        <v>118</v>
      </c>
      <c r="C6" s="14">
        <v>9</v>
      </c>
      <c r="D6" s="15">
        <f t="shared" si="0"/>
        <v>9.0060000000000002</v>
      </c>
      <c r="E6" s="23">
        <f t="shared" si="2"/>
        <v>6</v>
      </c>
      <c r="F6" s="29">
        <v>3</v>
      </c>
      <c r="G6" s="26">
        <f t="shared" si="1"/>
        <v>3.0059999999999998</v>
      </c>
      <c r="H6" s="16">
        <f t="shared" ref="H6:H28" si="3">RANK(G6,$G$4:$G$28)</f>
        <v>3</v>
      </c>
    </row>
    <row r="7" spans="1:8" ht="18" customHeight="1" x14ac:dyDescent="0.2">
      <c r="A7" s="48">
        <v>42847</v>
      </c>
      <c r="B7" s="10" t="s">
        <v>123</v>
      </c>
      <c r="C7" s="14">
        <v>35</v>
      </c>
      <c r="D7" s="15">
        <f t="shared" si="0"/>
        <v>35.006999999999998</v>
      </c>
      <c r="E7" s="23">
        <f t="shared" si="2"/>
        <v>2</v>
      </c>
      <c r="F7" s="29">
        <v>2</v>
      </c>
      <c r="G7" s="26">
        <f t="shared" si="1"/>
        <v>2.0070000000000001</v>
      </c>
      <c r="H7" s="16">
        <f t="shared" si="3"/>
        <v>6</v>
      </c>
    </row>
    <row r="8" spans="1:8" ht="18" customHeight="1" x14ac:dyDescent="0.2">
      <c r="A8" s="48">
        <v>42872</v>
      </c>
      <c r="B8" s="10" t="s">
        <v>118</v>
      </c>
      <c r="C8" s="14">
        <v>9</v>
      </c>
      <c r="D8" s="15">
        <f t="shared" si="0"/>
        <v>9.0079999999999991</v>
      </c>
      <c r="E8" s="23">
        <f t="shared" si="2"/>
        <v>5</v>
      </c>
      <c r="F8" s="29">
        <v>3</v>
      </c>
      <c r="G8" s="26">
        <f t="shared" si="1"/>
        <v>3.008</v>
      </c>
      <c r="H8" s="16">
        <f t="shared" si="3"/>
        <v>2</v>
      </c>
    </row>
    <row r="9" spans="1:8" ht="18" customHeight="1" x14ac:dyDescent="0.2">
      <c r="A9" s="48">
        <v>42901</v>
      </c>
      <c r="B9" s="10" t="s">
        <v>118</v>
      </c>
      <c r="C9" s="14">
        <v>9</v>
      </c>
      <c r="D9" s="15">
        <f t="shared" si="0"/>
        <v>9.0090000000000003</v>
      </c>
      <c r="E9" s="23">
        <f t="shared" si="2"/>
        <v>4</v>
      </c>
      <c r="F9" s="29">
        <v>3</v>
      </c>
      <c r="G9" s="26">
        <f t="shared" si="1"/>
        <v>3.0089999999999999</v>
      </c>
      <c r="H9" s="16">
        <f t="shared" si="3"/>
        <v>1</v>
      </c>
    </row>
    <row r="10" spans="1:8" ht="18" customHeight="1" x14ac:dyDescent="0.2">
      <c r="A10" s="48">
        <v>42916</v>
      </c>
      <c r="B10" s="10" t="s">
        <v>102</v>
      </c>
      <c r="C10" s="14">
        <v>43</v>
      </c>
      <c r="D10" s="15">
        <f t="shared" si="0"/>
        <v>43.01</v>
      </c>
      <c r="E10" s="23">
        <f t="shared" si="2"/>
        <v>1</v>
      </c>
      <c r="F10" s="29">
        <v>2</v>
      </c>
      <c r="G10" s="26">
        <f t="shared" si="1"/>
        <v>2.0099999999999998</v>
      </c>
      <c r="H10" s="16">
        <f t="shared" si="3"/>
        <v>5</v>
      </c>
    </row>
    <row r="11" spans="1:8" ht="18" customHeight="1" x14ac:dyDescent="0.2">
      <c r="A11" s="48"/>
      <c r="B11" s="10"/>
      <c r="C11" s="14"/>
      <c r="D11" s="15">
        <f t="shared" si="0"/>
        <v>1.0999999999999999E-2</v>
      </c>
      <c r="E11" s="23">
        <f t="shared" si="2"/>
        <v>25</v>
      </c>
      <c r="F11" s="29"/>
      <c r="G11" s="26">
        <f t="shared" si="1"/>
        <v>1.0999999999999999E-2</v>
      </c>
      <c r="H11" s="16">
        <f t="shared" si="3"/>
        <v>25</v>
      </c>
    </row>
    <row r="12" spans="1:8" ht="18" customHeight="1" x14ac:dyDescent="0.2">
      <c r="A12" s="48"/>
      <c r="B12" s="10"/>
      <c r="C12" s="14"/>
      <c r="D12" s="15">
        <f t="shared" si="0"/>
        <v>1.2E-2</v>
      </c>
      <c r="E12" s="23">
        <f t="shared" si="2"/>
        <v>24</v>
      </c>
      <c r="F12" s="29"/>
      <c r="G12" s="26">
        <f t="shared" si="1"/>
        <v>1.2E-2</v>
      </c>
      <c r="H12" s="16">
        <f t="shared" si="3"/>
        <v>24</v>
      </c>
    </row>
    <row r="13" spans="1:8" ht="18" customHeight="1" x14ac:dyDescent="0.2">
      <c r="A13" s="48"/>
      <c r="B13" s="10"/>
      <c r="C13" s="14"/>
      <c r="D13" s="15">
        <f t="shared" si="0"/>
        <v>1.2999999999999999E-2</v>
      </c>
      <c r="E13" s="23">
        <f t="shared" si="2"/>
        <v>23</v>
      </c>
      <c r="F13" s="29"/>
      <c r="G13" s="26">
        <f t="shared" si="1"/>
        <v>1.2999999999999999E-2</v>
      </c>
      <c r="H13" s="16">
        <f t="shared" si="3"/>
        <v>23</v>
      </c>
    </row>
    <row r="14" spans="1:8" ht="18" customHeight="1" x14ac:dyDescent="0.2">
      <c r="A14" s="48"/>
      <c r="B14" s="10"/>
      <c r="C14" s="14"/>
      <c r="D14" s="15">
        <f t="shared" ref="D14:D17" si="4">C14+ROW(C14)/1000</f>
        <v>1.4E-2</v>
      </c>
      <c r="E14" s="23">
        <f t="shared" si="2"/>
        <v>22</v>
      </c>
      <c r="F14" s="29"/>
      <c r="G14" s="26">
        <f t="shared" si="1"/>
        <v>1.4E-2</v>
      </c>
      <c r="H14" s="16">
        <f t="shared" si="3"/>
        <v>22</v>
      </c>
    </row>
    <row r="15" spans="1:8" ht="18" customHeight="1" x14ac:dyDescent="0.2">
      <c r="A15" s="48"/>
      <c r="B15" s="10"/>
      <c r="C15" s="14"/>
      <c r="D15" s="15">
        <f t="shared" si="4"/>
        <v>1.4999999999999999E-2</v>
      </c>
      <c r="E15" s="23">
        <f t="shared" si="2"/>
        <v>21</v>
      </c>
      <c r="F15" s="29"/>
      <c r="G15" s="26">
        <f t="shared" si="1"/>
        <v>1.4999999999999999E-2</v>
      </c>
      <c r="H15" s="16">
        <f t="shared" si="3"/>
        <v>21</v>
      </c>
    </row>
    <row r="16" spans="1:8" ht="18" customHeight="1" x14ac:dyDescent="0.2">
      <c r="A16" s="48"/>
      <c r="B16" s="10"/>
      <c r="C16" s="14"/>
      <c r="D16" s="15">
        <f t="shared" si="4"/>
        <v>1.6E-2</v>
      </c>
      <c r="E16" s="23">
        <f t="shared" si="2"/>
        <v>20</v>
      </c>
      <c r="F16" s="29"/>
      <c r="G16" s="26">
        <f t="shared" si="1"/>
        <v>1.6E-2</v>
      </c>
      <c r="H16" s="16">
        <f t="shared" si="3"/>
        <v>20</v>
      </c>
    </row>
    <row r="17" spans="1:10" ht="18" customHeight="1" x14ac:dyDescent="0.2">
      <c r="A17" s="48"/>
      <c r="B17" s="10"/>
      <c r="C17" s="14"/>
      <c r="D17" s="15">
        <f t="shared" si="4"/>
        <v>1.7000000000000001E-2</v>
      </c>
      <c r="E17" s="23">
        <f t="shared" si="2"/>
        <v>19</v>
      </c>
      <c r="F17" s="29"/>
      <c r="G17" s="26">
        <f t="shared" si="1"/>
        <v>1.7000000000000001E-2</v>
      </c>
      <c r="H17" s="16">
        <f t="shared" si="3"/>
        <v>19</v>
      </c>
    </row>
    <row r="18" spans="1:10" ht="18" customHeight="1" x14ac:dyDescent="0.2">
      <c r="A18" s="48"/>
      <c r="B18" s="10"/>
      <c r="C18" s="14"/>
      <c r="D18" s="15">
        <f t="shared" ref="D18:D28" si="5">C18+ROW(C18)/1000</f>
        <v>1.7999999999999999E-2</v>
      </c>
      <c r="E18" s="23">
        <f t="shared" si="2"/>
        <v>18</v>
      </c>
      <c r="F18" s="29"/>
      <c r="G18" s="26">
        <f t="shared" si="1"/>
        <v>1.7999999999999999E-2</v>
      </c>
      <c r="H18" s="16">
        <f t="shared" si="3"/>
        <v>18</v>
      </c>
    </row>
    <row r="19" spans="1:10" ht="18" customHeight="1" x14ac:dyDescent="0.2">
      <c r="A19" s="48"/>
      <c r="B19" s="10"/>
      <c r="C19" s="14"/>
      <c r="D19" s="15">
        <f t="shared" si="5"/>
        <v>1.9E-2</v>
      </c>
      <c r="E19" s="23">
        <f t="shared" si="2"/>
        <v>17</v>
      </c>
      <c r="F19" s="29"/>
      <c r="G19" s="26">
        <f t="shared" si="1"/>
        <v>1.9E-2</v>
      </c>
      <c r="H19" s="16">
        <f t="shared" si="3"/>
        <v>17</v>
      </c>
      <c r="J19" s="17"/>
    </row>
    <row r="20" spans="1:10" ht="18" customHeight="1" x14ac:dyDescent="0.2">
      <c r="A20" s="48"/>
      <c r="B20" s="10"/>
      <c r="C20" s="14"/>
      <c r="D20" s="15">
        <f t="shared" si="5"/>
        <v>0.02</v>
      </c>
      <c r="E20" s="23">
        <f t="shared" si="2"/>
        <v>16</v>
      </c>
      <c r="F20" s="29"/>
      <c r="G20" s="26">
        <f t="shared" si="1"/>
        <v>0.02</v>
      </c>
      <c r="H20" s="16">
        <f t="shared" si="3"/>
        <v>16</v>
      </c>
      <c r="J20" s="17"/>
    </row>
    <row r="21" spans="1:10" ht="18" customHeight="1" x14ac:dyDescent="0.2">
      <c r="A21" s="48"/>
      <c r="B21" s="10"/>
      <c r="C21" s="14"/>
      <c r="D21" s="15">
        <f t="shared" si="5"/>
        <v>2.1000000000000001E-2</v>
      </c>
      <c r="E21" s="23">
        <f t="shared" si="2"/>
        <v>15</v>
      </c>
      <c r="F21" s="29"/>
      <c r="G21" s="26">
        <f t="shared" si="1"/>
        <v>2.1000000000000001E-2</v>
      </c>
      <c r="H21" s="16">
        <f t="shared" si="3"/>
        <v>15</v>
      </c>
    </row>
    <row r="22" spans="1:10" ht="18" customHeight="1" x14ac:dyDescent="0.2">
      <c r="A22" s="48"/>
      <c r="B22" s="10"/>
      <c r="C22" s="14"/>
      <c r="D22" s="15">
        <f t="shared" si="5"/>
        <v>2.1999999999999999E-2</v>
      </c>
      <c r="E22" s="23">
        <f t="shared" si="2"/>
        <v>14</v>
      </c>
      <c r="F22" s="29"/>
      <c r="G22" s="26">
        <f t="shared" si="1"/>
        <v>2.1999999999999999E-2</v>
      </c>
      <c r="H22" s="16">
        <f t="shared" si="3"/>
        <v>14</v>
      </c>
    </row>
    <row r="23" spans="1:10" ht="18" customHeight="1" x14ac:dyDescent="0.2">
      <c r="A23" s="48"/>
      <c r="B23" s="10"/>
      <c r="C23" s="14"/>
      <c r="D23" s="15">
        <f t="shared" si="5"/>
        <v>2.3E-2</v>
      </c>
      <c r="E23" s="23">
        <f t="shared" si="2"/>
        <v>13</v>
      </c>
      <c r="F23" s="29"/>
      <c r="G23" s="26">
        <f t="shared" si="1"/>
        <v>2.3E-2</v>
      </c>
      <c r="H23" s="16">
        <f t="shared" si="3"/>
        <v>13</v>
      </c>
    </row>
    <row r="24" spans="1:10" ht="18" customHeight="1" x14ac:dyDescent="0.2">
      <c r="A24" s="48"/>
      <c r="B24" s="10"/>
      <c r="C24" s="14"/>
      <c r="D24" s="15">
        <f t="shared" si="5"/>
        <v>2.4E-2</v>
      </c>
      <c r="E24" s="23">
        <f t="shared" si="2"/>
        <v>12</v>
      </c>
      <c r="F24" s="29"/>
      <c r="G24" s="26">
        <f t="shared" si="1"/>
        <v>2.4E-2</v>
      </c>
      <c r="H24" s="16">
        <f t="shared" si="3"/>
        <v>12</v>
      </c>
    </row>
    <row r="25" spans="1:10" ht="18" customHeight="1" x14ac:dyDescent="0.2">
      <c r="A25" s="48"/>
      <c r="B25" s="10"/>
      <c r="C25" s="14"/>
      <c r="D25" s="15">
        <f t="shared" si="5"/>
        <v>2.5000000000000001E-2</v>
      </c>
      <c r="E25" s="23">
        <f t="shared" si="2"/>
        <v>11</v>
      </c>
      <c r="F25" s="29"/>
      <c r="G25" s="26">
        <f t="shared" si="1"/>
        <v>2.5000000000000001E-2</v>
      </c>
      <c r="H25" s="16">
        <f t="shared" si="3"/>
        <v>11</v>
      </c>
    </row>
    <row r="26" spans="1:10" ht="18" customHeight="1" x14ac:dyDescent="0.2">
      <c r="A26" s="48"/>
      <c r="B26" s="10"/>
      <c r="C26" s="14"/>
      <c r="D26" s="15">
        <f t="shared" si="5"/>
        <v>2.5999999999999999E-2</v>
      </c>
      <c r="E26" s="23">
        <f t="shared" si="2"/>
        <v>10</v>
      </c>
      <c r="F26" s="29"/>
      <c r="G26" s="26">
        <f t="shared" si="1"/>
        <v>2.5999999999999999E-2</v>
      </c>
      <c r="H26" s="16">
        <f t="shared" si="3"/>
        <v>10</v>
      </c>
    </row>
    <row r="27" spans="1:10" ht="18" customHeight="1" x14ac:dyDescent="0.2">
      <c r="A27" s="48"/>
      <c r="B27" s="10"/>
      <c r="C27" s="14"/>
      <c r="D27" s="15">
        <f t="shared" si="5"/>
        <v>2.7E-2</v>
      </c>
      <c r="E27" s="23">
        <f t="shared" si="2"/>
        <v>9</v>
      </c>
      <c r="F27" s="29"/>
      <c r="G27" s="26">
        <f t="shared" si="1"/>
        <v>2.7E-2</v>
      </c>
      <c r="H27" s="16">
        <f t="shared" si="3"/>
        <v>9</v>
      </c>
    </row>
    <row r="28" spans="1:10" ht="18" customHeight="1" thickBot="1" x14ac:dyDescent="0.25">
      <c r="A28" s="49"/>
      <c r="B28" s="18"/>
      <c r="C28" s="19"/>
      <c r="D28" s="20">
        <f t="shared" si="5"/>
        <v>2.8000000000000001E-2</v>
      </c>
      <c r="E28" s="24">
        <f t="shared" si="2"/>
        <v>8</v>
      </c>
      <c r="F28" s="30"/>
      <c r="G28" s="27">
        <f t="shared" si="1"/>
        <v>2.8000000000000001E-2</v>
      </c>
      <c r="H28" s="21">
        <f t="shared" si="3"/>
        <v>8</v>
      </c>
    </row>
    <row r="29" spans="1:10" ht="18" customHeight="1" x14ac:dyDescent="0.2">
      <c r="B29" s="40" t="s">
        <v>54</v>
      </c>
      <c r="C29" s="43">
        <f>SUM(C4:C28)</f>
        <v>138</v>
      </c>
      <c r="F29" s="45">
        <f>SUM(F4:F28)</f>
        <v>18</v>
      </c>
    </row>
    <row r="30" spans="1:10" ht="21.95" customHeight="1" thickBot="1" x14ac:dyDescent="0.3">
      <c r="B30" s="41" t="s">
        <v>55</v>
      </c>
      <c r="C30" s="44">
        <f>INDEX(C4:C28,MATCH(1,E4:E28,0))+INDEX(C4:C28,MATCH(2,E4:E28,0))+INDEX(C4:C28,MATCH(3,E4:E28,0))+INDEX(C4:C28,MATCH(4,E4:E28,0))+INDEX(C4:C28,MATCH(5,E4:E28,0))</f>
        <v>120</v>
      </c>
      <c r="D30" s="42"/>
      <c r="E30" s="42"/>
      <c r="F30" s="46">
        <f>INDEX(F4:F28,MATCH(1,H4:H28,0))+INDEX(F4:F28,MATCH(2,H4:H28,0))+INDEX(F4:F28,MATCH(3,H4:H28,0))+INDEX(F4:F28,MATCH(4,H4:H28,0))+INDEX(F4:F28,MATCH(5,H4:H28,0))</f>
        <v>14</v>
      </c>
    </row>
  </sheetData>
  <sheetProtection sheet="1" objects="1" scenarios="1" selectLockedCells="1" sort="0" autoFilter="0"/>
  <autoFilter ref="A3:H3">
    <sortState ref="A6:H30">
      <sortCondition ref="A5:A30"/>
    </sortState>
  </autoFilter>
  <conditionalFormatting sqref="C4:C28">
    <cfRule type="cellIs" dxfId="17" priority="1" operator="greaterThan">
      <formula>36</formula>
    </cfRule>
  </conditionalFormatting>
  <pageMargins left="0.78740157499999996" right="0.78740157499999996" top="0.984251969" bottom="0.984251969" header="0.4921259845" footer="0.4921259845"/>
  <pageSetup paperSize="9"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1" enableFormatConditionsCalculation="0"/>
  <dimension ref="A1:J30"/>
  <sheetViews>
    <sheetView workbookViewId="0"/>
  </sheetViews>
  <sheetFormatPr baseColWidth="10" defaultColWidth="10.85546875" defaultRowHeight="15" x14ac:dyDescent="0.2"/>
  <cols>
    <col min="1" max="1" width="26.7109375" style="7" customWidth="1"/>
    <col min="2" max="2" width="24.28515625" style="7" customWidth="1"/>
    <col min="3" max="3" width="10.85546875" style="7"/>
    <col min="4" max="4" width="11.42578125" style="8" hidden="1" customWidth="1"/>
    <col min="5" max="5" width="10.85546875" style="8" hidden="1" customWidth="1"/>
    <col min="6" max="6" width="10.85546875" style="7"/>
    <col min="7" max="7" width="11.42578125" style="8" hidden="1" customWidth="1"/>
    <col min="8" max="8" width="10.85546875" style="8" hidden="1" customWidth="1"/>
    <col min="9" max="16384" width="10.85546875" style="7"/>
  </cols>
  <sheetData>
    <row r="1" spans="1:8" ht="18" customHeight="1" thickBot="1" x14ac:dyDescent="0.25">
      <c r="A1" s="31" t="s">
        <v>8</v>
      </c>
      <c r="B1" s="32" t="s">
        <v>60</v>
      </c>
      <c r="C1" s="8"/>
      <c r="F1" s="55" t="str">
        <f>HYPERLINK("#Adhérents!A1","Retour")</f>
        <v>Retour</v>
      </c>
    </row>
    <row r="2" spans="1:8" ht="18" customHeight="1" thickBot="1" x14ac:dyDescent="0.25">
      <c r="E2" s="9"/>
    </row>
    <row r="3" spans="1:8" ht="18" customHeight="1" thickBot="1" x14ac:dyDescent="0.25">
      <c r="A3" s="33" t="s">
        <v>48</v>
      </c>
      <c r="B3" s="34" t="s">
        <v>5</v>
      </c>
      <c r="C3" s="33" t="s">
        <v>0</v>
      </c>
      <c r="D3" s="35" t="s">
        <v>46</v>
      </c>
      <c r="E3" s="36" t="s">
        <v>49</v>
      </c>
      <c r="F3" s="37" t="s">
        <v>1</v>
      </c>
      <c r="G3" s="38" t="s">
        <v>47</v>
      </c>
      <c r="H3" s="39" t="s">
        <v>50</v>
      </c>
    </row>
    <row r="4" spans="1:8" ht="18" customHeight="1" x14ac:dyDescent="0.2">
      <c r="A4" s="47">
        <v>42636</v>
      </c>
      <c r="B4" s="10" t="s">
        <v>85</v>
      </c>
      <c r="C4" s="11">
        <v>27</v>
      </c>
      <c r="D4" s="12">
        <f t="shared" ref="D4:D13" si="0">C4+ROW(C4)/1000</f>
        <v>27.004000000000001</v>
      </c>
      <c r="E4" s="22">
        <f>RANK(D4,$D$4:$D$28)</f>
        <v>11</v>
      </c>
      <c r="F4" s="28">
        <v>9</v>
      </c>
      <c r="G4" s="25">
        <f t="shared" ref="G4:G28" si="1">F4+ROW(F4)/1000</f>
        <v>9.0039999999999996</v>
      </c>
      <c r="H4" s="13">
        <f>RANK(G4,$G$4:$G$28)</f>
        <v>8</v>
      </c>
    </row>
    <row r="5" spans="1:8" ht="18" customHeight="1" x14ac:dyDescent="0.2">
      <c r="A5" s="48">
        <v>42637</v>
      </c>
      <c r="B5" s="10" t="s">
        <v>86</v>
      </c>
      <c r="C5" s="14">
        <v>40</v>
      </c>
      <c r="D5" s="15">
        <f t="shared" si="0"/>
        <v>40.005000000000003</v>
      </c>
      <c r="E5" s="23">
        <f t="shared" ref="E5:E28" si="2">RANK(D5,$D$4:$D$28)</f>
        <v>1</v>
      </c>
      <c r="F5" s="29">
        <v>13</v>
      </c>
      <c r="G5" s="26">
        <f t="shared" si="1"/>
        <v>13.005000000000001</v>
      </c>
      <c r="H5" s="16">
        <f>RANK(G5,$G$4:$G$28)</f>
        <v>2</v>
      </c>
    </row>
    <row r="6" spans="1:8" ht="18" customHeight="1" x14ac:dyDescent="0.2">
      <c r="A6" s="48">
        <v>42628</v>
      </c>
      <c r="B6" s="10" t="s">
        <v>89</v>
      </c>
      <c r="C6" s="14">
        <v>9</v>
      </c>
      <c r="D6" s="15">
        <f t="shared" si="0"/>
        <v>9.0060000000000002</v>
      </c>
      <c r="E6" s="23">
        <f t="shared" si="2"/>
        <v>14</v>
      </c>
      <c r="F6" s="29">
        <v>3</v>
      </c>
      <c r="G6" s="26">
        <f t="shared" si="1"/>
        <v>3.0059999999999998</v>
      </c>
      <c r="H6" s="16">
        <f t="shared" ref="H6:H28" si="3">RANK(G6,$G$4:$G$28)</f>
        <v>14</v>
      </c>
    </row>
    <row r="7" spans="1:8" ht="18" customHeight="1" x14ac:dyDescent="0.2">
      <c r="A7" s="48">
        <v>42643</v>
      </c>
      <c r="B7" s="10" t="s">
        <v>90</v>
      </c>
      <c r="C7" s="14">
        <v>38</v>
      </c>
      <c r="D7" s="15">
        <f t="shared" si="0"/>
        <v>38.006999999999998</v>
      </c>
      <c r="E7" s="23">
        <f t="shared" si="2"/>
        <v>2</v>
      </c>
      <c r="F7" s="29">
        <v>17</v>
      </c>
      <c r="G7" s="26">
        <f t="shared" si="1"/>
        <v>17.007000000000001</v>
      </c>
      <c r="H7" s="16">
        <f t="shared" si="3"/>
        <v>1</v>
      </c>
    </row>
    <row r="8" spans="1:8" ht="18" customHeight="1" x14ac:dyDescent="0.2">
      <c r="A8" s="48">
        <v>42658</v>
      </c>
      <c r="B8" s="10" t="s">
        <v>91</v>
      </c>
      <c r="C8" s="14">
        <v>35</v>
      </c>
      <c r="D8" s="15">
        <f t="shared" si="0"/>
        <v>35.008000000000003</v>
      </c>
      <c r="E8" s="23">
        <f t="shared" si="2"/>
        <v>3</v>
      </c>
      <c r="F8" s="29">
        <v>12</v>
      </c>
      <c r="G8" s="26">
        <f t="shared" si="1"/>
        <v>12.007999999999999</v>
      </c>
      <c r="H8" s="16">
        <f t="shared" si="3"/>
        <v>3</v>
      </c>
    </row>
    <row r="9" spans="1:8" ht="18" customHeight="1" x14ac:dyDescent="0.2">
      <c r="A9" s="48">
        <v>42679</v>
      </c>
      <c r="B9" s="10" t="s">
        <v>94</v>
      </c>
      <c r="C9" s="14">
        <v>28</v>
      </c>
      <c r="D9" s="15">
        <f t="shared" si="0"/>
        <v>28.009</v>
      </c>
      <c r="E9" s="23">
        <f t="shared" si="2"/>
        <v>10</v>
      </c>
      <c r="F9" s="29">
        <v>10</v>
      </c>
      <c r="G9" s="26">
        <f t="shared" si="1"/>
        <v>10.009</v>
      </c>
      <c r="H9" s="16">
        <f t="shared" si="3"/>
        <v>6</v>
      </c>
    </row>
    <row r="10" spans="1:8" ht="18" customHeight="1" x14ac:dyDescent="0.2">
      <c r="A10" s="48">
        <v>42681</v>
      </c>
      <c r="B10" s="10" t="s">
        <v>95</v>
      </c>
      <c r="C10" s="14">
        <v>18</v>
      </c>
      <c r="D10" s="15">
        <f t="shared" si="0"/>
        <v>18.010000000000002</v>
      </c>
      <c r="E10" s="23">
        <f t="shared" si="2"/>
        <v>13</v>
      </c>
      <c r="F10" s="29">
        <v>6</v>
      </c>
      <c r="G10" s="26">
        <f t="shared" si="1"/>
        <v>6.01</v>
      </c>
      <c r="H10" s="16">
        <f t="shared" si="3"/>
        <v>13</v>
      </c>
    </row>
    <row r="11" spans="1:8" ht="18" customHeight="1" x14ac:dyDescent="0.2">
      <c r="A11" s="48">
        <v>42693</v>
      </c>
      <c r="B11" s="10" t="s">
        <v>96</v>
      </c>
      <c r="C11" s="14">
        <v>18</v>
      </c>
      <c r="D11" s="15">
        <f t="shared" si="0"/>
        <v>18.010999999999999</v>
      </c>
      <c r="E11" s="23">
        <f t="shared" si="2"/>
        <v>12</v>
      </c>
      <c r="F11" s="29">
        <v>6</v>
      </c>
      <c r="G11" s="26">
        <f t="shared" si="1"/>
        <v>6.0110000000000001</v>
      </c>
      <c r="H11" s="16">
        <f t="shared" si="3"/>
        <v>12</v>
      </c>
    </row>
    <row r="12" spans="1:8" ht="18" customHeight="1" x14ac:dyDescent="0.2">
      <c r="A12" s="48">
        <v>42818</v>
      </c>
      <c r="B12" s="10" t="s">
        <v>115</v>
      </c>
      <c r="C12" s="14">
        <v>28</v>
      </c>
      <c r="D12" s="15">
        <f t="shared" si="0"/>
        <v>28.012</v>
      </c>
      <c r="E12" s="23">
        <f t="shared" si="2"/>
        <v>9</v>
      </c>
      <c r="F12" s="29">
        <v>10</v>
      </c>
      <c r="G12" s="26">
        <f t="shared" si="1"/>
        <v>10.012</v>
      </c>
      <c r="H12" s="16">
        <f t="shared" si="3"/>
        <v>5</v>
      </c>
    </row>
    <row r="13" spans="1:8" ht="18" customHeight="1" x14ac:dyDescent="0.2">
      <c r="A13" s="48">
        <v>42847</v>
      </c>
      <c r="B13" s="10" t="s">
        <v>123</v>
      </c>
      <c r="C13" s="14">
        <v>28</v>
      </c>
      <c r="D13" s="15">
        <f t="shared" si="0"/>
        <v>28.013000000000002</v>
      </c>
      <c r="E13" s="23">
        <f t="shared" si="2"/>
        <v>8</v>
      </c>
      <c r="F13" s="29">
        <v>7</v>
      </c>
      <c r="G13" s="26">
        <f t="shared" si="1"/>
        <v>7.0129999999999999</v>
      </c>
      <c r="H13" s="16">
        <f t="shared" si="3"/>
        <v>11</v>
      </c>
    </row>
    <row r="14" spans="1:8" ht="18" customHeight="1" x14ac:dyDescent="0.2">
      <c r="A14" s="48">
        <v>42875</v>
      </c>
      <c r="B14" s="10" t="s">
        <v>111</v>
      </c>
      <c r="C14" s="14">
        <v>29</v>
      </c>
      <c r="D14" s="15">
        <f t="shared" ref="D14:D17" si="4">C14+ROW(C14)/1000</f>
        <v>29.013999999999999</v>
      </c>
      <c r="E14" s="23">
        <f t="shared" si="2"/>
        <v>7</v>
      </c>
      <c r="F14" s="29">
        <v>7</v>
      </c>
      <c r="G14" s="26">
        <f t="shared" si="1"/>
        <v>7.0140000000000002</v>
      </c>
      <c r="H14" s="16">
        <f t="shared" si="3"/>
        <v>10</v>
      </c>
    </row>
    <row r="15" spans="1:8" ht="18" customHeight="1" x14ac:dyDescent="0.2">
      <c r="A15" s="48">
        <v>42896</v>
      </c>
      <c r="B15" s="10" t="s">
        <v>188</v>
      </c>
      <c r="C15" s="14">
        <v>29</v>
      </c>
      <c r="D15" s="15">
        <f t="shared" si="4"/>
        <v>29.015000000000001</v>
      </c>
      <c r="E15" s="23">
        <f t="shared" si="2"/>
        <v>6</v>
      </c>
      <c r="F15" s="29">
        <v>8</v>
      </c>
      <c r="G15" s="26">
        <f t="shared" si="1"/>
        <v>8.0150000000000006</v>
      </c>
      <c r="H15" s="16">
        <f t="shared" si="3"/>
        <v>9</v>
      </c>
    </row>
    <row r="16" spans="1:8" ht="18" customHeight="1" x14ac:dyDescent="0.2">
      <c r="A16" s="48">
        <v>42903</v>
      </c>
      <c r="B16" s="10" t="s">
        <v>102</v>
      </c>
      <c r="C16" s="14">
        <v>30</v>
      </c>
      <c r="D16" s="15">
        <f t="shared" si="4"/>
        <v>30.015999999999998</v>
      </c>
      <c r="E16" s="23">
        <f t="shared" si="2"/>
        <v>4</v>
      </c>
      <c r="F16" s="29">
        <v>9</v>
      </c>
      <c r="G16" s="26">
        <f t="shared" si="1"/>
        <v>9.016</v>
      </c>
      <c r="H16" s="16">
        <f t="shared" si="3"/>
        <v>7</v>
      </c>
    </row>
    <row r="17" spans="1:10" ht="18" customHeight="1" x14ac:dyDescent="0.2">
      <c r="A17" s="48">
        <v>42916</v>
      </c>
      <c r="B17" s="10" t="s">
        <v>102</v>
      </c>
      <c r="C17" s="14">
        <v>29</v>
      </c>
      <c r="D17" s="15">
        <f t="shared" si="4"/>
        <v>29.016999999999999</v>
      </c>
      <c r="E17" s="23">
        <f t="shared" si="2"/>
        <v>5</v>
      </c>
      <c r="F17" s="29">
        <v>10</v>
      </c>
      <c r="G17" s="26">
        <f t="shared" si="1"/>
        <v>10.016999999999999</v>
      </c>
      <c r="H17" s="16">
        <f t="shared" si="3"/>
        <v>4</v>
      </c>
    </row>
    <row r="18" spans="1:10" ht="18" customHeight="1" x14ac:dyDescent="0.2">
      <c r="A18" s="48"/>
      <c r="B18" s="10"/>
      <c r="C18" s="14"/>
      <c r="D18" s="15">
        <f t="shared" ref="D18:D28" si="5">C18+ROW(C18)/1000</f>
        <v>1.7999999999999999E-2</v>
      </c>
      <c r="E18" s="23">
        <f t="shared" si="2"/>
        <v>25</v>
      </c>
      <c r="F18" s="29"/>
      <c r="G18" s="26">
        <f t="shared" si="1"/>
        <v>1.7999999999999999E-2</v>
      </c>
      <c r="H18" s="16">
        <f t="shared" si="3"/>
        <v>25</v>
      </c>
    </row>
    <row r="19" spans="1:10" ht="18" customHeight="1" x14ac:dyDescent="0.2">
      <c r="A19" s="48"/>
      <c r="B19" s="10"/>
      <c r="C19" s="14"/>
      <c r="D19" s="15">
        <f t="shared" si="5"/>
        <v>1.9E-2</v>
      </c>
      <c r="E19" s="23">
        <f t="shared" si="2"/>
        <v>24</v>
      </c>
      <c r="F19" s="29"/>
      <c r="G19" s="26">
        <f t="shared" si="1"/>
        <v>1.9E-2</v>
      </c>
      <c r="H19" s="16">
        <f t="shared" si="3"/>
        <v>24</v>
      </c>
      <c r="J19" s="17"/>
    </row>
    <row r="20" spans="1:10" ht="18" customHeight="1" x14ac:dyDescent="0.2">
      <c r="A20" s="48"/>
      <c r="B20" s="10"/>
      <c r="C20" s="14"/>
      <c r="D20" s="15">
        <f t="shared" si="5"/>
        <v>0.02</v>
      </c>
      <c r="E20" s="23">
        <f t="shared" si="2"/>
        <v>23</v>
      </c>
      <c r="F20" s="29"/>
      <c r="G20" s="26">
        <f t="shared" si="1"/>
        <v>0.02</v>
      </c>
      <c r="H20" s="16">
        <f t="shared" si="3"/>
        <v>23</v>
      </c>
      <c r="J20" s="17"/>
    </row>
    <row r="21" spans="1:10" ht="18" customHeight="1" x14ac:dyDescent="0.2">
      <c r="A21" s="48"/>
      <c r="B21" s="10"/>
      <c r="C21" s="14"/>
      <c r="D21" s="15">
        <f t="shared" si="5"/>
        <v>2.1000000000000001E-2</v>
      </c>
      <c r="E21" s="23">
        <f t="shared" si="2"/>
        <v>22</v>
      </c>
      <c r="F21" s="29"/>
      <c r="G21" s="26">
        <f t="shared" si="1"/>
        <v>2.1000000000000001E-2</v>
      </c>
      <c r="H21" s="16">
        <f t="shared" si="3"/>
        <v>22</v>
      </c>
    </row>
    <row r="22" spans="1:10" ht="18" customHeight="1" x14ac:dyDescent="0.2">
      <c r="A22" s="48"/>
      <c r="B22" s="10"/>
      <c r="C22" s="14"/>
      <c r="D22" s="15">
        <f t="shared" si="5"/>
        <v>2.1999999999999999E-2</v>
      </c>
      <c r="E22" s="23">
        <f t="shared" si="2"/>
        <v>21</v>
      </c>
      <c r="F22" s="29"/>
      <c r="G22" s="26">
        <f t="shared" si="1"/>
        <v>2.1999999999999999E-2</v>
      </c>
      <c r="H22" s="16">
        <f t="shared" si="3"/>
        <v>21</v>
      </c>
    </row>
    <row r="23" spans="1:10" ht="18" customHeight="1" x14ac:dyDescent="0.2">
      <c r="A23" s="48"/>
      <c r="B23" s="10"/>
      <c r="C23" s="14"/>
      <c r="D23" s="15">
        <f t="shared" si="5"/>
        <v>2.3E-2</v>
      </c>
      <c r="E23" s="23">
        <f t="shared" si="2"/>
        <v>20</v>
      </c>
      <c r="F23" s="29"/>
      <c r="G23" s="26">
        <f t="shared" si="1"/>
        <v>2.3E-2</v>
      </c>
      <c r="H23" s="16">
        <f t="shared" si="3"/>
        <v>20</v>
      </c>
    </row>
    <row r="24" spans="1:10" ht="18" customHeight="1" x14ac:dyDescent="0.2">
      <c r="A24" s="48"/>
      <c r="B24" s="10"/>
      <c r="C24" s="14"/>
      <c r="D24" s="15">
        <f t="shared" si="5"/>
        <v>2.4E-2</v>
      </c>
      <c r="E24" s="23">
        <f t="shared" si="2"/>
        <v>19</v>
      </c>
      <c r="F24" s="29"/>
      <c r="G24" s="26">
        <f t="shared" si="1"/>
        <v>2.4E-2</v>
      </c>
      <c r="H24" s="16">
        <f t="shared" si="3"/>
        <v>19</v>
      </c>
    </row>
    <row r="25" spans="1:10" ht="18" customHeight="1" x14ac:dyDescent="0.2">
      <c r="A25" s="48"/>
      <c r="B25" s="10"/>
      <c r="C25" s="14"/>
      <c r="D25" s="15">
        <f t="shared" si="5"/>
        <v>2.5000000000000001E-2</v>
      </c>
      <c r="E25" s="23">
        <f t="shared" si="2"/>
        <v>18</v>
      </c>
      <c r="F25" s="29"/>
      <c r="G25" s="26">
        <f t="shared" si="1"/>
        <v>2.5000000000000001E-2</v>
      </c>
      <c r="H25" s="16">
        <f t="shared" si="3"/>
        <v>18</v>
      </c>
    </row>
    <row r="26" spans="1:10" ht="18" customHeight="1" x14ac:dyDescent="0.2">
      <c r="A26" s="48"/>
      <c r="B26" s="10"/>
      <c r="C26" s="14"/>
      <c r="D26" s="15">
        <f t="shared" si="5"/>
        <v>2.5999999999999999E-2</v>
      </c>
      <c r="E26" s="23">
        <f t="shared" si="2"/>
        <v>17</v>
      </c>
      <c r="F26" s="29"/>
      <c r="G26" s="26">
        <f t="shared" si="1"/>
        <v>2.5999999999999999E-2</v>
      </c>
      <c r="H26" s="16">
        <f t="shared" si="3"/>
        <v>17</v>
      </c>
    </row>
    <row r="27" spans="1:10" ht="18" customHeight="1" x14ac:dyDescent="0.2">
      <c r="A27" s="48"/>
      <c r="B27" s="10"/>
      <c r="C27" s="14"/>
      <c r="D27" s="15">
        <f t="shared" si="5"/>
        <v>2.7E-2</v>
      </c>
      <c r="E27" s="23">
        <f t="shared" si="2"/>
        <v>16</v>
      </c>
      <c r="F27" s="29"/>
      <c r="G27" s="26">
        <f t="shared" si="1"/>
        <v>2.7E-2</v>
      </c>
      <c r="H27" s="16">
        <f t="shared" si="3"/>
        <v>16</v>
      </c>
    </row>
    <row r="28" spans="1:10" ht="18" customHeight="1" thickBot="1" x14ac:dyDescent="0.25">
      <c r="A28" s="49"/>
      <c r="B28" s="18"/>
      <c r="C28" s="19"/>
      <c r="D28" s="20">
        <f t="shared" si="5"/>
        <v>2.8000000000000001E-2</v>
      </c>
      <c r="E28" s="24">
        <f t="shared" si="2"/>
        <v>15</v>
      </c>
      <c r="F28" s="30"/>
      <c r="G28" s="27">
        <f t="shared" si="1"/>
        <v>2.8000000000000001E-2</v>
      </c>
      <c r="H28" s="21">
        <f t="shared" si="3"/>
        <v>15</v>
      </c>
    </row>
    <row r="29" spans="1:10" ht="18" customHeight="1" x14ac:dyDescent="0.2">
      <c r="B29" s="40" t="s">
        <v>54</v>
      </c>
      <c r="C29" s="43">
        <f>SUM(C4:C28)</f>
        <v>386</v>
      </c>
      <c r="F29" s="45">
        <f>SUM(F4:F28)</f>
        <v>127</v>
      </c>
    </row>
    <row r="30" spans="1:10" ht="21.95" customHeight="1" thickBot="1" x14ac:dyDescent="0.3">
      <c r="B30" s="41" t="s">
        <v>55</v>
      </c>
      <c r="C30" s="44">
        <f>INDEX(C4:C28,MATCH(1,E4:E28,0))+INDEX(C4:C28,MATCH(2,E4:E28,0))+INDEX(C4:C28,MATCH(3,E4:E28,0))+INDEX(C4:C28,MATCH(4,E4:E28,0))+INDEX(C4:C28,MATCH(5,E4:E28,0))</f>
        <v>172</v>
      </c>
      <c r="D30" s="42"/>
      <c r="E30" s="42"/>
      <c r="F30" s="46">
        <f>INDEX(F4:F28,MATCH(1,H4:H28,0))+INDEX(F4:F28,MATCH(2,H4:H28,0))+INDEX(F4:F28,MATCH(3,H4:H28,0))+INDEX(F4:F28,MATCH(4,H4:H28,0))+INDEX(F4:F28,MATCH(5,H4:H28,0))</f>
        <v>62</v>
      </c>
    </row>
  </sheetData>
  <sheetProtection sheet="1" objects="1" scenarios="1" selectLockedCells="1" sort="0" autoFilter="0"/>
  <autoFilter ref="A3:H3">
    <sortState ref="A6:H30">
      <sortCondition ref="A5:A30"/>
    </sortState>
  </autoFilter>
  <conditionalFormatting sqref="C4:C28">
    <cfRule type="cellIs" dxfId="16" priority="1" operator="greaterThan">
      <formula>36</formula>
    </cfRule>
  </conditionalFormatting>
  <pageMargins left="0.78740157499999996" right="0.78740157499999996" top="0.984251969" bottom="0.984251969" header="0.4921259845" footer="0.4921259845"/>
  <pageSetup paperSize="9"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07" enableFormatConditionsCalculation="0"/>
  <dimension ref="A1:J30"/>
  <sheetViews>
    <sheetView workbookViewId="0">
      <selection activeCell="F1" sqref="F1"/>
    </sheetView>
  </sheetViews>
  <sheetFormatPr baseColWidth="10" defaultColWidth="10.85546875" defaultRowHeight="15" x14ac:dyDescent="0.2"/>
  <cols>
    <col min="1" max="1" width="26.7109375" style="7" customWidth="1"/>
    <col min="2" max="2" width="24.28515625" style="7" customWidth="1"/>
    <col min="3" max="3" width="10.85546875" style="7"/>
    <col min="4" max="4" width="11.42578125" style="8" hidden="1" customWidth="1"/>
    <col min="5" max="5" width="10.85546875" style="8" hidden="1" customWidth="1"/>
    <col min="6" max="6" width="10.85546875" style="7"/>
    <col min="7" max="7" width="11.42578125" style="8" hidden="1" customWidth="1"/>
    <col min="8" max="8" width="10.85546875" style="8" hidden="1" customWidth="1"/>
    <col min="9" max="16384" width="10.85546875" style="7"/>
  </cols>
  <sheetData>
    <row r="1" spans="1:8" ht="18" customHeight="1" thickBot="1" x14ac:dyDescent="0.25">
      <c r="A1" s="31" t="s">
        <v>116</v>
      </c>
      <c r="B1" s="32" t="s">
        <v>117</v>
      </c>
      <c r="C1" s="8"/>
      <c r="F1" s="55" t="str">
        <f>HYPERLINK("#Adhérents!A1","Retour")</f>
        <v>Retour</v>
      </c>
    </row>
    <row r="2" spans="1:8" ht="18" customHeight="1" thickBot="1" x14ac:dyDescent="0.25">
      <c r="E2" s="9"/>
    </row>
    <row r="3" spans="1:8" ht="18" customHeight="1" thickBot="1" x14ac:dyDescent="0.25">
      <c r="A3" s="33" t="s">
        <v>48</v>
      </c>
      <c r="B3" s="34" t="s">
        <v>5</v>
      </c>
      <c r="C3" s="33" t="s">
        <v>0</v>
      </c>
      <c r="D3" s="35" t="s">
        <v>46</v>
      </c>
      <c r="E3" s="36" t="s">
        <v>49</v>
      </c>
      <c r="F3" s="37" t="s">
        <v>1</v>
      </c>
      <c r="G3" s="38" t="s">
        <v>47</v>
      </c>
      <c r="H3" s="39" t="s">
        <v>50</v>
      </c>
    </row>
    <row r="4" spans="1:8" ht="18" customHeight="1" x14ac:dyDescent="0.2">
      <c r="A4" s="47">
        <v>42818</v>
      </c>
      <c r="B4" s="10" t="s">
        <v>115</v>
      </c>
      <c r="C4" s="11">
        <v>47</v>
      </c>
      <c r="D4" s="12">
        <f t="shared" ref="D4:D13" si="0">C4+ROW(C4)/1000</f>
        <v>47.003999999999998</v>
      </c>
      <c r="E4" s="22">
        <f>RANK(D4,$D$4:$D$28)</f>
        <v>1</v>
      </c>
      <c r="F4" s="28">
        <v>5</v>
      </c>
      <c r="G4" s="25">
        <f t="shared" ref="G4:G28" si="1">F4+ROW(F4)/1000</f>
        <v>5.0039999999999996</v>
      </c>
      <c r="H4" s="13">
        <f>RANK(G4,$G$4:$G$28)</f>
        <v>1</v>
      </c>
    </row>
    <row r="5" spans="1:8" ht="18" customHeight="1" x14ac:dyDescent="0.2">
      <c r="A5" s="48"/>
      <c r="B5" s="10"/>
      <c r="C5" s="14"/>
      <c r="D5" s="15">
        <f t="shared" si="0"/>
        <v>5.0000000000000001E-3</v>
      </c>
      <c r="E5" s="23">
        <f t="shared" ref="E5:E28" si="2">RANK(D5,$D$4:$D$28)</f>
        <v>25</v>
      </c>
      <c r="F5" s="29"/>
      <c r="G5" s="26">
        <f t="shared" si="1"/>
        <v>5.0000000000000001E-3</v>
      </c>
      <c r="H5" s="16">
        <f>RANK(G5,$G$4:$G$28)</f>
        <v>25</v>
      </c>
    </row>
    <row r="6" spans="1:8" ht="18" customHeight="1" x14ac:dyDescent="0.2">
      <c r="A6" s="48"/>
      <c r="B6" s="10"/>
      <c r="C6" s="14"/>
      <c r="D6" s="15">
        <f t="shared" si="0"/>
        <v>6.0000000000000001E-3</v>
      </c>
      <c r="E6" s="23">
        <f t="shared" si="2"/>
        <v>24</v>
      </c>
      <c r="F6" s="29"/>
      <c r="G6" s="26">
        <f t="shared" si="1"/>
        <v>6.0000000000000001E-3</v>
      </c>
      <c r="H6" s="16">
        <f t="shared" ref="H6:H28" si="3">RANK(G6,$G$4:$G$28)</f>
        <v>24</v>
      </c>
    </row>
    <row r="7" spans="1:8" ht="18" customHeight="1" x14ac:dyDescent="0.2">
      <c r="A7" s="48"/>
      <c r="B7" s="10"/>
      <c r="C7" s="14"/>
      <c r="D7" s="15">
        <f t="shared" si="0"/>
        <v>7.0000000000000001E-3</v>
      </c>
      <c r="E7" s="23">
        <f t="shared" si="2"/>
        <v>23</v>
      </c>
      <c r="F7" s="29"/>
      <c r="G7" s="26">
        <f t="shared" si="1"/>
        <v>7.0000000000000001E-3</v>
      </c>
      <c r="H7" s="16">
        <f t="shared" si="3"/>
        <v>23</v>
      </c>
    </row>
    <row r="8" spans="1:8" ht="18" customHeight="1" x14ac:dyDescent="0.2">
      <c r="A8" s="48"/>
      <c r="B8" s="10"/>
      <c r="C8" s="14"/>
      <c r="D8" s="15">
        <f t="shared" si="0"/>
        <v>8.0000000000000002E-3</v>
      </c>
      <c r="E8" s="23">
        <f t="shared" si="2"/>
        <v>22</v>
      </c>
      <c r="F8" s="29"/>
      <c r="G8" s="26">
        <f t="shared" si="1"/>
        <v>8.0000000000000002E-3</v>
      </c>
      <c r="H8" s="16">
        <f t="shared" si="3"/>
        <v>22</v>
      </c>
    </row>
    <row r="9" spans="1:8" ht="18" customHeight="1" x14ac:dyDescent="0.2">
      <c r="A9" s="48"/>
      <c r="B9" s="10"/>
      <c r="C9" s="14"/>
      <c r="D9" s="15">
        <f t="shared" si="0"/>
        <v>8.9999999999999993E-3</v>
      </c>
      <c r="E9" s="23">
        <f t="shared" si="2"/>
        <v>21</v>
      </c>
      <c r="F9" s="29"/>
      <c r="G9" s="26">
        <f t="shared" si="1"/>
        <v>8.9999999999999993E-3</v>
      </c>
      <c r="H9" s="16">
        <f t="shared" si="3"/>
        <v>21</v>
      </c>
    </row>
    <row r="10" spans="1:8" ht="18" customHeight="1" x14ac:dyDescent="0.2">
      <c r="A10" s="48"/>
      <c r="B10" s="10"/>
      <c r="C10" s="14"/>
      <c r="D10" s="15">
        <f t="shared" si="0"/>
        <v>0.01</v>
      </c>
      <c r="E10" s="23">
        <f t="shared" si="2"/>
        <v>20</v>
      </c>
      <c r="F10" s="29"/>
      <c r="G10" s="26">
        <f t="shared" si="1"/>
        <v>0.01</v>
      </c>
      <c r="H10" s="16">
        <f t="shared" si="3"/>
        <v>20</v>
      </c>
    </row>
    <row r="11" spans="1:8" ht="18" customHeight="1" x14ac:dyDescent="0.2">
      <c r="A11" s="48"/>
      <c r="B11" s="10"/>
      <c r="C11" s="14"/>
      <c r="D11" s="15">
        <f t="shared" si="0"/>
        <v>1.0999999999999999E-2</v>
      </c>
      <c r="E11" s="23">
        <f t="shared" si="2"/>
        <v>19</v>
      </c>
      <c r="F11" s="29"/>
      <c r="G11" s="26">
        <f t="shared" si="1"/>
        <v>1.0999999999999999E-2</v>
      </c>
      <c r="H11" s="16">
        <f t="shared" si="3"/>
        <v>19</v>
      </c>
    </row>
    <row r="12" spans="1:8" ht="18" customHeight="1" x14ac:dyDescent="0.2">
      <c r="A12" s="48"/>
      <c r="B12" s="10"/>
      <c r="C12" s="14"/>
      <c r="D12" s="15">
        <f t="shared" si="0"/>
        <v>1.2E-2</v>
      </c>
      <c r="E12" s="23">
        <f t="shared" si="2"/>
        <v>18</v>
      </c>
      <c r="F12" s="29"/>
      <c r="G12" s="26">
        <f t="shared" si="1"/>
        <v>1.2E-2</v>
      </c>
      <c r="H12" s="16">
        <f t="shared" si="3"/>
        <v>18</v>
      </c>
    </row>
    <row r="13" spans="1:8" ht="18" customHeight="1" x14ac:dyDescent="0.2">
      <c r="A13" s="48"/>
      <c r="B13" s="10"/>
      <c r="C13" s="14"/>
      <c r="D13" s="15">
        <f t="shared" si="0"/>
        <v>1.2999999999999999E-2</v>
      </c>
      <c r="E13" s="23">
        <f t="shared" si="2"/>
        <v>17</v>
      </c>
      <c r="F13" s="29"/>
      <c r="G13" s="26">
        <f t="shared" si="1"/>
        <v>1.2999999999999999E-2</v>
      </c>
      <c r="H13" s="16">
        <f t="shared" si="3"/>
        <v>17</v>
      </c>
    </row>
    <row r="14" spans="1:8" ht="18" customHeight="1" x14ac:dyDescent="0.2">
      <c r="A14" s="48"/>
      <c r="B14" s="10"/>
      <c r="C14" s="14"/>
      <c r="D14" s="15">
        <f t="shared" ref="D14:D17" si="4">C14+ROW(C14)/1000</f>
        <v>1.4E-2</v>
      </c>
      <c r="E14" s="23">
        <f t="shared" si="2"/>
        <v>16</v>
      </c>
      <c r="F14" s="29"/>
      <c r="G14" s="26">
        <f t="shared" si="1"/>
        <v>1.4E-2</v>
      </c>
      <c r="H14" s="16">
        <f t="shared" si="3"/>
        <v>16</v>
      </c>
    </row>
    <row r="15" spans="1:8" ht="18" customHeight="1" x14ac:dyDescent="0.2">
      <c r="A15" s="48"/>
      <c r="B15" s="10"/>
      <c r="C15" s="14"/>
      <c r="D15" s="15">
        <f t="shared" si="4"/>
        <v>1.4999999999999999E-2</v>
      </c>
      <c r="E15" s="23">
        <f t="shared" si="2"/>
        <v>15</v>
      </c>
      <c r="F15" s="29"/>
      <c r="G15" s="26">
        <f t="shared" si="1"/>
        <v>1.4999999999999999E-2</v>
      </c>
      <c r="H15" s="16">
        <f t="shared" si="3"/>
        <v>15</v>
      </c>
    </row>
    <row r="16" spans="1:8" ht="18" customHeight="1" x14ac:dyDescent="0.2">
      <c r="A16" s="48"/>
      <c r="B16" s="10"/>
      <c r="C16" s="14"/>
      <c r="D16" s="15">
        <f t="shared" si="4"/>
        <v>1.6E-2</v>
      </c>
      <c r="E16" s="23">
        <f t="shared" si="2"/>
        <v>14</v>
      </c>
      <c r="F16" s="29"/>
      <c r="G16" s="26">
        <f t="shared" si="1"/>
        <v>1.6E-2</v>
      </c>
      <c r="H16" s="16">
        <f t="shared" si="3"/>
        <v>14</v>
      </c>
    </row>
    <row r="17" spans="1:10" ht="18" customHeight="1" x14ac:dyDescent="0.2">
      <c r="A17" s="48"/>
      <c r="B17" s="10"/>
      <c r="C17" s="14"/>
      <c r="D17" s="15">
        <f t="shared" si="4"/>
        <v>1.7000000000000001E-2</v>
      </c>
      <c r="E17" s="23">
        <f t="shared" si="2"/>
        <v>13</v>
      </c>
      <c r="F17" s="29"/>
      <c r="G17" s="26">
        <f t="shared" si="1"/>
        <v>1.7000000000000001E-2</v>
      </c>
      <c r="H17" s="16">
        <f t="shared" si="3"/>
        <v>13</v>
      </c>
    </row>
    <row r="18" spans="1:10" ht="18" customHeight="1" x14ac:dyDescent="0.2">
      <c r="A18" s="48"/>
      <c r="B18" s="10"/>
      <c r="C18" s="14"/>
      <c r="D18" s="15">
        <f t="shared" ref="D18:D28" si="5">C18+ROW(C18)/1000</f>
        <v>1.7999999999999999E-2</v>
      </c>
      <c r="E18" s="23">
        <f t="shared" si="2"/>
        <v>12</v>
      </c>
      <c r="F18" s="29"/>
      <c r="G18" s="26">
        <f t="shared" si="1"/>
        <v>1.7999999999999999E-2</v>
      </c>
      <c r="H18" s="16">
        <f t="shared" si="3"/>
        <v>12</v>
      </c>
    </row>
    <row r="19" spans="1:10" ht="18" customHeight="1" x14ac:dyDescent="0.2">
      <c r="A19" s="48"/>
      <c r="B19" s="10"/>
      <c r="C19" s="14"/>
      <c r="D19" s="15">
        <f t="shared" si="5"/>
        <v>1.9E-2</v>
      </c>
      <c r="E19" s="23">
        <f t="shared" si="2"/>
        <v>11</v>
      </c>
      <c r="F19" s="29"/>
      <c r="G19" s="26">
        <f t="shared" si="1"/>
        <v>1.9E-2</v>
      </c>
      <c r="H19" s="16">
        <f t="shared" si="3"/>
        <v>11</v>
      </c>
      <c r="J19" s="17"/>
    </row>
    <row r="20" spans="1:10" ht="18" customHeight="1" x14ac:dyDescent="0.2">
      <c r="A20" s="48"/>
      <c r="B20" s="10"/>
      <c r="C20" s="14"/>
      <c r="D20" s="15">
        <f t="shared" si="5"/>
        <v>0.02</v>
      </c>
      <c r="E20" s="23">
        <f t="shared" si="2"/>
        <v>10</v>
      </c>
      <c r="F20" s="29"/>
      <c r="G20" s="26">
        <f t="shared" si="1"/>
        <v>0.02</v>
      </c>
      <c r="H20" s="16">
        <f t="shared" si="3"/>
        <v>10</v>
      </c>
      <c r="J20" s="17"/>
    </row>
    <row r="21" spans="1:10" ht="18" customHeight="1" x14ac:dyDescent="0.2">
      <c r="A21" s="48"/>
      <c r="B21" s="10"/>
      <c r="C21" s="14"/>
      <c r="D21" s="15">
        <f t="shared" si="5"/>
        <v>2.1000000000000001E-2</v>
      </c>
      <c r="E21" s="23">
        <f t="shared" si="2"/>
        <v>9</v>
      </c>
      <c r="F21" s="29"/>
      <c r="G21" s="26">
        <f t="shared" si="1"/>
        <v>2.1000000000000001E-2</v>
      </c>
      <c r="H21" s="16">
        <f t="shared" si="3"/>
        <v>9</v>
      </c>
    </row>
    <row r="22" spans="1:10" ht="18" customHeight="1" x14ac:dyDescent="0.2">
      <c r="A22" s="48"/>
      <c r="B22" s="10"/>
      <c r="C22" s="14"/>
      <c r="D22" s="15">
        <f t="shared" si="5"/>
        <v>2.1999999999999999E-2</v>
      </c>
      <c r="E22" s="23">
        <f t="shared" si="2"/>
        <v>8</v>
      </c>
      <c r="F22" s="29"/>
      <c r="G22" s="26">
        <f t="shared" si="1"/>
        <v>2.1999999999999999E-2</v>
      </c>
      <c r="H22" s="16">
        <f t="shared" si="3"/>
        <v>8</v>
      </c>
    </row>
    <row r="23" spans="1:10" ht="18" customHeight="1" x14ac:dyDescent="0.2">
      <c r="A23" s="48"/>
      <c r="B23" s="10"/>
      <c r="C23" s="14"/>
      <c r="D23" s="15">
        <f t="shared" si="5"/>
        <v>2.3E-2</v>
      </c>
      <c r="E23" s="23">
        <f t="shared" si="2"/>
        <v>7</v>
      </c>
      <c r="F23" s="29"/>
      <c r="G23" s="26">
        <f t="shared" si="1"/>
        <v>2.3E-2</v>
      </c>
      <c r="H23" s="16">
        <f t="shared" si="3"/>
        <v>7</v>
      </c>
    </row>
    <row r="24" spans="1:10" ht="18" customHeight="1" x14ac:dyDescent="0.2">
      <c r="A24" s="48"/>
      <c r="B24" s="10"/>
      <c r="C24" s="14"/>
      <c r="D24" s="15">
        <f t="shared" si="5"/>
        <v>2.4E-2</v>
      </c>
      <c r="E24" s="23">
        <f t="shared" si="2"/>
        <v>6</v>
      </c>
      <c r="F24" s="29"/>
      <c r="G24" s="26">
        <f t="shared" si="1"/>
        <v>2.4E-2</v>
      </c>
      <c r="H24" s="16">
        <f t="shared" si="3"/>
        <v>6</v>
      </c>
    </row>
    <row r="25" spans="1:10" ht="18" customHeight="1" x14ac:dyDescent="0.2">
      <c r="A25" s="48"/>
      <c r="B25" s="10"/>
      <c r="C25" s="14"/>
      <c r="D25" s="15">
        <f t="shared" si="5"/>
        <v>2.5000000000000001E-2</v>
      </c>
      <c r="E25" s="23">
        <f t="shared" si="2"/>
        <v>5</v>
      </c>
      <c r="F25" s="29"/>
      <c r="G25" s="26">
        <f t="shared" si="1"/>
        <v>2.5000000000000001E-2</v>
      </c>
      <c r="H25" s="16">
        <f t="shared" si="3"/>
        <v>5</v>
      </c>
    </row>
    <row r="26" spans="1:10" ht="18" customHeight="1" x14ac:dyDescent="0.2">
      <c r="A26" s="48"/>
      <c r="B26" s="10"/>
      <c r="C26" s="14"/>
      <c r="D26" s="15">
        <f t="shared" si="5"/>
        <v>2.5999999999999999E-2</v>
      </c>
      <c r="E26" s="23">
        <f t="shared" si="2"/>
        <v>4</v>
      </c>
      <c r="F26" s="29"/>
      <c r="G26" s="26">
        <f t="shared" si="1"/>
        <v>2.5999999999999999E-2</v>
      </c>
      <c r="H26" s="16">
        <f t="shared" si="3"/>
        <v>4</v>
      </c>
    </row>
    <row r="27" spans="1:10" ht="18" customHeight="1" x14ac:dyDescent="0.2">
      <c r="A27" s="48"/>
      <c r="B27" s="10"/>
      <c r="C27" s="14"/>
      <c r="D27" s="15">
        <f t="shared" si="5"/>
        <v>2.7E-2</v>
      </c>
      <c r="E27" s="23">
        <f t="shared" si="2"/>
        <v>3</v>
      </c>
      <c r="F27" s="29"/>
      <c r="G27" s="26">
        <f t="shared" si="1"/>
        <v>2.7E-2</v>
      </c>
      <c r="H27" s="16">
        <f t="shared" si="3"/>
        <v>3</v>
      </c>
    </row>
    <row r="28" spans="1:10" ht="18" customHeight="1" thickBot="1" x14ac:dyDescent="0.25">
      <c r="A28" s="49"/>
      <c r="B28" s="18"/>
      <c r="C28" s="19"/>
      <c r="D28" s="20">
        <f t="shared" si="5"/>
        <v>2.8000000000000001E-2</v>
      </c>
      <c r="E28" s="24">
        <f t="shared" si="2"/>
        <v>2</v>
      </c>
      <c r="F28" s="30"/>
      <c r="G28" s="27">
        <f t="shared" si="1"/>
        <v>2.8000000000000001E-2</v>
      </c>
      <c r="H28" s="21">
        <f t="shared" si="3"/>
        <v>2</v>
      </c>
    </row>
    <row r="29" spans="1:10" ht="18" customHeight="1" x14ac:dyDescent="0.2">
      <c r="B29" s="40" t="s">
        <v>54</v>
      </c>
      <c r="C29" s="43">
        <f>SUM(C4:C28)</f>
        <v>47</v>
      </c>
      <c r="F29" s="45">
        <f>SUM(F4:F28)</f>
        <v>5</v>
      </c>
    </row>
    <row r="30" spans="1:10" ht="21.95" customHeight="1" thickBot="1" x14ac:dyDescent="0.3">
      <c r="B30" s="41" t="s">
        <v>55</v>
      </c>
      <c r="C30" s="44">
        <f>INDEX(C4:C28,MATCH(1,E4:E28,0))+INDEX(C4:C28,MATCH(2,E4:E28,0))+INDEX(C4:C28,MATCH(3,E4:E28,0))+INDEX(C4:C28,MATCH(4,E4:E28,0))+INDEX(C4:C28,MATCH(5,E4:E28,0))</f>
        <v>47</v>
      </c>
      <c r="D30" s="42"/>
      <c r="E30" s="42"/>
      <c r="F30" s="46">
        <f>INDEX(F4:F28,MATCH(1,H4:H28,0))+INDEX(F4:F28,MATCH(2,H4:H28,0))+INDEX(F4:F28,MATCH(3,H4:H28,0))+INDEX(F4:F28,MATCH(4,H4:H28,0))+INDEX(F4:F28,MATCH(5,H4:H28,0))</f>
        <v>5</v>
      </c>
    </row>
  </sheetData>
  <sheetProtection sheet="1" objects="1" scenarios="1" selectLockedCells="1" sort="0" autoFilter="0"/>
  <autoFilter ref="A3:H3">
    <sortState ref="A6:H30">
      <sortCondition ref="A5:A30"/>
    </sortState>
  </autoFilter>
  <conditionalFormatting sqref="C4:C28">
    <cfRule type="cellIs" dxfId="15" priority="1" operator="greaterThan">
      <formula>36</formula>
    </cfRule>
  </conditionalFormatting>
  <pageMargins left="0.78740157499999996" right="0.78740157499999996" top="0.984251969" bottom="0.984251969" header="0.4921259845" footer="0.4921259845"/>
  <pageSetup paperSize="9"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00" enableFormatConditionsCalculation="0"/>
  <dimension ref="A1:J30"/>
  <sheetViews>
    <sheetView workbookViewId="0">
      <selection activeCell="F1" sqref="F1"/>
    </sheetView>
  </sheetViews>
  <sheetFormatPr baseColWidth="10" defaultColWidth="10.85546875" defaultRowHeight="15" x14ac:dyDescent="0.2"/>
  <cols>
    <col min="1" max="1" width="26.7109375" style="7" customWidth="1"/>
    <col min="2" max="2" width="24.28515625" style="7" customWidth="1"/>
    <col min="3" max="3" width="10.85546875" style="7"/>
    <col min="4" max="4" width="11.42578125" style="8" hidden="1" customWidth="1"/>
    <col min="5" max="5" width="10.85546875" style="8" hidden="1" customWidth="1"/>
    <col min="6" max="6" width="10.85546875" style="7"/>
    <col min="7" max="7" width="11.42578125" style="8" hidden="1" customWidth="1"/>
    <col min="8" max="8" width="10.85546875" style="8" hidden="1" customWidth="1"/>
    <col min="9" max="16384" width="10.85546875" style="7"/>
  </cols>
  <sheetData>
    <row r="1" spans="1:8" ht="18" customHeight="1" thickBot="1" x14ac:dyDescent="0.25">
      <c r="A1" s="31" t="s">
        <v>112</v>
      </c>
      <c r="B1" s="32" t="s">
        <v>64</v>
      </c>
      <c r="C1" s="8"/>
      <c r="F1" s="55" t="str">
        <f>HYPERLINK("#Adhérents!A1","Retour")</f>
        <v>Retour</v>
      </c>
    </row>
    <row r="2" spans="1:8" ht="18" customHeight="1" thickBot="1" x14ac:dyDescent="0.25">
      <c r="E2" s="9"/>
    </row>
    <row r="3" spans="1:8" ht="18" customHeight="1" thickBot="1" x14ac:dyDescent="0.25">
      <c r="A3" s="33" t="s">
        <v>48</v>
      </c>
      <c r="B3" s="34" t="s">
        <v>5</v>
      </c>
      <c r="C3" s="33" t="s">
        <v>0</v>
      </c>
      <c r="D3" s="35" t="s">
        <v>46</v>
      </c>
      <c r="E3" s="36" t="s">
        <v>49</v>
      </c>
      <c r="F3" s="37" t="s">
        <v>1</v>
      </c>
      <c r="G3" s="38" t="s">
        <v>47</v>
      </c>
      <c r="H3" s="39" t="s">
        <v>50</v>
      </c>
    </row>
    <row r="4" spans="1:8" ht="18" customHeight="1" x14ac:dyDescent="0.2">
      <c r="A4" s="47">
        <v>42812</v>
      </c>
      <c r="B4" s="10" t="s">
        <v>114</v>
      </c>
      <c r="C4" s="11">
        <v>18</v>
      </c>
      <c r="D4" s="12">
        <f t="shared" ref="D4:D13" si="0">C4+ROW(C4)/1000</f>
        <v>18.004000000000001</v>
      </c>
      <c r="E4" s="22">
        <f>RANK(D4,$D$4:$D$28)</f>
        <v>6</v>
      </c>
      <c r="F4" s="28">
        <v>6</v>
      </c>
      <c r="G4" s="25">
        <f t="shared" ref="G4:G28" si="1">F4+ROW(F4)/1000</f>
        <v>6.0039999999999996</v>
      </c>
      <c r="H4" s="13">
        <f>RANK(G4,$G$4:$G$28)</f>
        <v>1</v>
      </c>
    </row>
    <row r="5" spans="1:8" ht="18" customHeight="1" x14ac:dyDescent="0.2">
      <c r="A5" s="48">
        <v>42818</v>
      </c>
      <c r="B5" s="10" t="s">
        <v>115</v>
      </c>
      <c r="C5" s="14">
        <v>37</v>
      </c>
      <c r="D5" s="15">
        <f t="shared" si="0"/>
        <v>37.005000000000003</v>
      </c>
      <c r="E5" s="23">
        <f t="shared" ref="E5:E28" si="2">RANK(D5,$D$4:$D$28)</f>
        <v>3</v>
      </c>
      <c r="F5" s="29">
        <v>4</v>
      </c>
      <c r="G5" s="26">
        <f t="shared" si="1"/>
        <v>4.0049999999999999</v>
      </c>
      <c r="H5" s="16">
        <f>RANK(G5,$G$4:$G$28)</f>
        <v>4</v>
      </c>
    </row>
    <row r="6" spans="1:8" ht="18" customHeight="1" x14ac:dyDescent="0.2">
      <c r="A6" s="48">
        <v>42829</v>
      </c>
      <c r="B6" s="10" t="s">
        <v>118</v>
      </c>
      <c r="C6" s="14">
        <v>9</v>
      </c>
      <c r="D6" s="15">
        <f t="shared" si="0"/>
        <v>9.0060000000000002</v>
      </c>
      <c r="E6" s="23">
        <f t="shared" si="2"/>
        <v>7</v>
      </c>
      <c r="F6" s="29">
        <v>3</v>
      </c>
      <c r="G6" s="26">
        <f t="shared" si="1"/>
        <v>3.0059999999999998</v>
      </c>
      <c r="H6" s="16">
        <f t="shared" ref="H6:H28" si="3">RANK(G6,$G$4:$G$28)</f>
        <v>6</v>
      </c>
    </row>
    <row r="7" spans="1:8" ht="18" customHeight="1" x14ac:dyDescent="0.2">
      <c r="A7" s="48">
        <v>42875</v>
      </c>
      <c r="B7" s="10" t="s">
        <v>111</v>
      </c>
      <c r="C7" s="14">
        <v>33</v>
      </c>
      <c r="D7" s="15">
        <f t="shared" si="0"/>
        <v>33.006999999999998</v>
      </c>
      <c r="E7" s="23">
        <f t="shared" si="2"/>
        <v>5</v>
      </c>
      <c r="F7" s="29">
        <v>3</v>
      </c>
      <c r="G7" s="26">
        <f t="shared" si="1"/>
        <v>3.0070000000000001</v>
      </c>
      <c r="H7" s="16">
        <f t="shared" si="3"/>
        <v>5</v>
      </c>
    </row>
    <row r="8" spans="1:8" ht="18" customHeight="1" x14ac:dyDescent="0.2">
      <c r="A8" s="48">
        <v>42896</v>
      </c>
      <c r="B8" s="10" t="s">
        <v>188</v>
      </c>
      <c r="C8" s="14">
        <v>41</v>
      </c>
      <c r="D8" s="15">
        <f t="shared" si="0"/>
        <v>41.008000000000003</v>
      </c>
      <c r="E8" s="23">
        <f t="shared" si="2"/>
        <v>1</v>
      </c>
      <c r="F8" s="29">
        <v>4</v>
      </c>
      <c r="G8" s="26">
        <f t="shared" si="1"/>
        <v>4.008</v>
      </c>
      <c r="H8" s="16">
        <f t="shared" si="3"/>
        <v>3</v>
      </c>
    </row>
    <row r="9" spans="1:8" ht="18" customHeight="1" x14ac:dyDescent="0.2">
      <c r="A9" s="48">
        <v>42903</v>
      </c>
      <c r="B9" s="10" t="s">
        <v>102</v>
      </c>
      <c r="C9" s="14">
        <v>38</v>
      </c>
      <c r="D9" s="15">
        <f t="shared" si="0"/>
        <v>38.009</v>
      </c>
      <c r="E9" s="23">
        <f t="shared" si="2"/>
        <v>2</v>
      </c>
      <c r="F9" s="29">
        <v>4</v>
      </c>
      <c r="G9" s="26">
        <f t="shared" si="1"/>
        <v>4.0090000000000003</v>
      </c>
      <c r="H9" s="16">
        <f t="shared" si="3"/>
        <v>2</v>
      </c>
    </row>
    <row r="10" spans="1:8" ht="18" customHeight="1" x14ac:dyDescent="0.2">
      <c r="A10" s="48">
        <v>42916</v>
      </c>
      <c r="B10" s="10" t="s">
        <v>102</v>
      </c>
      <c r="C10" s="14">
        <v>36</v>
      </c>
      <c r="D10" s="15">
        <f t="shared" si="0"/>
        <v>36.01</v>
      </c>
      <c r="E10" s="23">
        <f t="shared" si="2"/>
        <v>4</v>
      </c>
      <c r="F10" s="29">
        <v>2</v>
      </c>
      <c r="G10" s="26">
        <f t="shared" si="1"/>
        <v>2.0099999999999998</v>
      </c>
      <c r="H10" s="16">
        <f t="shared" si="3"/>
        <v>7</v>
      </c>
    </row>
    <row r="11" spans="1:8" ht="18" customHeight="1" x14ac:dyDescent="0.2">
      <c r="A11" s="48"/>
      <c r="B11" s="10"/>
      <c r="C11" s="14"/>
      <c r="D11" s="15">
        <f t="shared" si="0"/>
        <v>1.0999999999999999E-2</v>
      </c>
      <c r="E11" s="23">
        <f t="shared" si="2"/>
        <v>25</v>
      </c>
      <c r="F11" s="29"/>
      <c r="G11" s="26">
        <f t="shared" si="1"/>
        <v>1.0999999999999999E-2</v>
      </c>
      <c r="H11" s="16">
        <f t="shared" si="3"/>
        <v>25</v>
      </c>
    </row>
    <row r="12" spans="1:8" ht="18" customHeight="1" x14ac:dyDescent="0.2">
      <c r="A12" s="48"/>
      <c r="B12" s="10"/>
      <c r="C12" s="14"/>
      <c r="D12" s="15">
        <f t="shared" si="0"/>
        <v>1.2E-2</v>
      </c>
      <c r="E12" s="23">
        <f t="shared" si="2"/>
        <v>24</v>
      </c>
      <c r="F12" s="29"/>
      <c r="G12" s="26">
        <f t="shared" si="1"/>
        <v>1.2E-2</v>
      </c>
      <c r="H12" s="16">
        <f t="shared" si="3"/>
        <v>24</v>
      </c>
    </row>
    <row r="13" spans="1:8" ht="18" customHeight="1" x14ac:dyDescent="0.2">
      <c r="A13" s="48"/>
      <c r="B13" s="10"/>
      <c r="C13" s="14"/>
      <c r="D13" s="15">
        <f t="shared" si="0"/>
        <v>1.2999999999999999E-2</v>
      </c>
      <c r="E13" s="23">
        <f t="shared" si="2"/>
        <v>23</v>
      </c>
      <c r="F13" s="29"/>
      <c r="G13" s="26">
        <f t="shared" si="1"/>
        <v>1.2999999999999999E-2</v>
      </c>
      <c r="H13" s="16">
        <f t="shared" si="3"/>
        <v>23</v>
      </c>
    </row>
    <row r="14" spans="1:8" ht="18" customHeight="1" x14ac:dyDescent="0.2">
      <c r="A14" s="48"/>
      <c r="B14" s="10"/>
      <c r="C14" s="14"/>
      <c r="D14" s="15">
        <f t="shared" ref="D14:D17" si="4">C14+ROW(C14)/1000</f>
        <v>1.4E-2</v>
      </c>
      <c r="E14" s="23">
        <f t="shared" si="2"/>
        <v>22</v>
      </c>
      <c r="F14" s="29"/>
      <c r="G14" s="26">
        <f t="shared" si="1"/>
        <v>1.4E-2</v>
      </c>
      <c r="H14" s="16">
        <f t="shared" si="3"/>
        <v>22</v>
      </c>
    </row>
    <row r="15" spans="1:8" ht="18" customHeight="1" x14ac:dyDescent="0.2">
      <c r="A15" s="48"/>
      <c r="B15" s="10"/>
      <c r="C15" s="14"/>
      <c r="D15" s="15">
        <f t="shared" si="4"/>
        <v>1.4999999999999999E-2</v>
      </c>
      <c r="E15" s="23">
        <f t="shared" si="2"/>
        <v>21</v>
      </c>
      <c r="F15" s="29"/>
      <c r="G15" s="26">
        <f t="shared" si="1"/>
        <v>1.4999999999999999E-2</v>
      </c>
      <c r="H15" s="16">
        <f t="shared" si="3"/>
        <v>21</v>
      </c>
    </row>
    <row r="16" spans="1:8" ht="18" customHeight="1" x14ac:dyDescent="0.2">
      <c r="A16" s="48"/>
      <c r="B16" s="10"/>
      <c r="C16" s="14"/>
      <c r="D16" s="15">
        <f t="shared" si="4"/>
        <v>1.6E-2</v>
      </c>
      <c r="E16" s="23">
        <f t="shared" si="2"/>
        <v>20</v>
      </c>
      <c r="F16" s="29"/>
      <c r="G16" s="26">
        <f t="shared" si="1"/>
        <v>1.6E-2</v>
      </c>
      <c r="H16" s="16">
        <f t="shared" si="3"/>
        <v>20</v>
      </c>
    </row>
    <row r="17" spans="1:10" ht="18" customHeight="1" x14ac:dyDescent="0.2">
      <c r="A17" s="48"/>
      <c r="B17" s="10"/>
      <c r="C17" s="14"/>
      <c r="D17" s="15">
        <f t="shared" si="4"/>
        <v>1.7000000000000001E-2</v>
      </c>
      <c r="E17" s="23">
        <f t="shared" si="2"/>
        <v>19</v>
      </c>
      <c r="F17" s="29"/>
      <c r="G17" s="26">
        <f t="shared" si="1"/>
        <v>1.7000000000000001E-2</v>
      </c>
      <c r="H17" s="16">
        <f t="shared" si="3"/>
        <v>19</v>
      </c>
    </row>
    <row r="18" spans="1:10" ht="18" customHeight="1" x14ac:dyDescent="0.2">
      <c r="A18" s="48"/>
      <c r="B18" s="10"/>
      <c r="C18" s="14"/>
      <c r="D18" s="15">
        <f t="shared" ref="D18:D28" si="5">C18+ROW(C18)/1000</f>
        <v>1.7999999999999999E-2</v>
      </c>
      <c r="E18" s="23">
        <f t="shared" si="2"/>
        <v>18</v>
      </c>
      <c r="F18" s="29"/>
      <c r="G18" s="26">
        <f t="shared" si="1"/>
        <v>1.7999999999999999E-2</v>
      </c>
      <c r="H18" s="16">
        <f t="shared" si="3"/>
        <v>18</v>
      </c>
    </row>
    <row r="19" spans="1:10" ht="18" customHeight="1" x14ac:dyDescent="0.2">
      <c r="A19" s="48"/>
      <c r="B19" s="10"/>
      <c r="C19" s="14"/>
      <c r="D19" s="15">
        <f t="shared" si="5"/>
        <v>1.9E-2</v>
      </c>
      <c r="E19" s="23">
        <f t="shared" si="2"/>
        <v>17</v>
      </c>
      <c r="F19" s="29"/>
      <c r="G19" s="26">
        <f t="shared" si="1"/>
        <v>1.9E-2</v>
      </c>
      <c r="H19" s="16">
        <f t="shared" si="3"/>
        <v>17</v>
      </c>
      <c r="J19" s="17"/>
    </row>
    <row r="20" spans="1:10" ht="18" customHeight="1" x14ac:dyDescent="0.2">
      <c r="A20" s="48"/>
      <c r="B20" s="10"/>
      <c r="C20" s="14"/>
      <c r="D20" s="15">
        <f t="shared" si="5"/>
        <v>0.02</v>
      </c>
      <c r="E20" s="23">
        <f t="shared" si="2"/>
        <v>16</v>
      </c>
      <c r="F20" s="29"/>
      <c r="G20" s="26">
        <f t="shared" si="1"/>
        <v>0.02</v>
      </c>
      <c r="H20" s="16">
        <f t="shared" si="3"/>
        <v>16</v>
      </c>
      <c r="J20" s="17"/>
    </row>
    <row r="21" spans="1:10" ht="18" customHeight="1" x14ac:dyDescent="0.2">
      <c r="A21" s="48"/>
      <c r="B21" s="10"/>
      <c r="C21" s="14"/>
      <c r="D21" s="15">
        <f t="shared" si="5"/>
        <v>2.1000000000000001E-2</v>
      </c>
      <c r="E21" s="23">
        <f t="shared" si="2"/>
        <v>15</v>
      </c>
      <c r="F21" s="29"/>
      <c r="G21" s="26">
        <f t="shared" si="1"/>
        <v>2.1000000000000001E-2</v>
      </c>
      <c r="H21" s="16">
        <f t="shared" si="3"/>
        <v>15</v>
      </c>
    </row>
    <row r="22" spans="1:10" ht="18" customHeight="1" x14ac:dyDescent="0.2">
      <c r="A22" s="48"/>
      <c r="B22" s="10"/>
      <c r="C22" s="14"/>
      <c r="D22" s="15">
        <f t="shared" si="5"/>
        <v>2.1999999999999999E-2</v>
      </c>
      <c r="E22" s="23">
        <f t="shared" si="2"/>
        <v>14</v>
      </c>
      <c r="F22" s="29"/>
      <c r="G22" s="26">
        <f t="shared" si="1"/>
        <v>2.1999999999999999E-2</v>
      </c>
      <c r="H22" s="16">
        <f t="shared" si="3"/>
        <v>14</v>
      </c>
    </row>
    <row r="23" spans="1:10" ht="18" customHeight="1" x14ac:dyDescent="0.2">
      <c r="A23" s="48"/>
      <c r="B23" s="10"/>
      <c r="C23" s="14"/>
      <c r="D23" s="15">
        <f t="shared" si="5"/>
        <v>2.3E-2</v>
      </c>
      <c r="E23" s="23">
        <f t="shared" si="2"/>
        <v>13</v>
      </c>
      <c r="F23" s="29"/>
      <c r="G23" s="26">
        <f t="shared" si="1"/>
        <v>2.3E-2</v>
      </c>
      <c r="H23" s="16">
        <f t="shared" si="3"/>
        <v>13</v>
      </c>
    </row>
    <row r="24" spans="1:10" ht="18" customHeight="1" x14ac:dyDescent="0.2">
      <c r="A24" s="48"/>
      <c r="B24" s="10"/>
      <c r="C24" s="14"/>
      <c r="D24" s="15">
        <f t="shared" si="5"/>
        <v>2.4E-2</v>
      </c>
      <c r="E24" s="23">
        <f t="shared" si="2"/>
        <v>12</v>
      </c>
      <c r="F24" s="29"/>
      <c r="G24" s="26">
        <f t="shared" si="1"/>
        <v>2.4E-2</v>
      </c>
      <c r="H24" s="16">
        <f t="shared" si="3"/>
        <v>12</v>
      </c>
    </row>
    <row r="25" spans="1:10" ht="18" customHeight="1" x14ac:dyDescent="0.2">
      <c r="A25" s="48"/>
      <c r="B25" s="10"/>
      <c r="C25" s="14"/>
      <c r="D25" s="15">
        <f t="shared" si="5"/>
        <v>2.5000000000000001E-2</v>
      </c>
      <c r="E25" s="23">
        <f t="shared" si="2"/>
        <v>11</v>
      </c>
      <c r="F25" s="29"/>
      <c r="G25" s="26">
        <f t="shared" si="1"/>
        <v>2.5000000000000001E-2</v>
      </c>
      <c r="H25" s="16">
        <f t="shared" si="3"/>
        <v>11</v>
      </c>
    </row>
    <row r="26" spans="1:10" ht="18" customHeight="1" x14ac:dyDescent="0.2">
      <c r="A26" s="48"/>
      <c r="B26" s="10"/>
      <c r="C26" s="14"/>
      <c r="D26" s="15">
        <f t="shared" si="5"/>
        <v>2.5999999999999999E-2</v>
      </c>
      <c r="E26" s="23">
        <f t="shared" si="2"/>
        <v>10</v>
      </c>
      <c r="F26" s="29"/>
      <c r="G26" s="26">
        <f t="shared" si="1"/>
        <v>2.5999999999999999E-2</v>
      </c>
      <c r="H26" s="16">
        <f t="shared" si="3"/>
        <v>10</v>
      </c>
    </row>
    <row r="27" spans="1:10" ht="18" customHeight="1" x14ac:dyDescent="0.2">
      <c r="A27" s="48"/>
      <c r="B27" s="10"/>
      <c r="C27" s="14"/>
      <c r="D27" s="15">
        <f t="shared" si="5"/>
        <v>2.7E-2</v>
      </c>
      <c r="E27" s="23">
        <f t="shared" si="2"/>
        <v>9</v>
      </c>
      <c r="F27" s="29"/>
      <c r="G27" s="26">
        <f t="shared" si="1"/>
        <v>2.7E-2</v>
      </c>
      <c r="H27" s="16">
        <f t="shared" si="3"/>
        <v>9</v>
      </c>
    </row>
    <row r="28" spans="1:10" ht="18" customHeight="1" thickBot="1" x14ac:dyDescent="0.25">
      <c r="A28" s="49"/>
      <c r="B28" s="18"/>
      <c r="C28" s="19"/>
      <c r="D28" s="20">
        <f t="shared" si="5"/>
        <v>2.8000000000000001E-2</v>
      </c>
      <c r="E28" s="24">
        <f t="shared" si="2"/>
        <v>8</v>
      </c>
      <c r="F28" s="30"/>
      <c r="G28" s="27">
        <f t="shared" si="1"/>
        <v>2.8000000000000001E-2</v>
      </c>
      <c r="H28" s="21">
        <f t="shared" si="3"/>
        <v>8</v>
      </c>
    </row>
    <row r="29" spans="1:10" ht="18" customHeight="1" x14ac:dyDescent="0.2">
      <c r="B29" s="40" t="s">
        <v>54</v>
      </c>
      <c r="C29" s="43">
        <f>SUM(C4:C28)</f>
        <v>212</v>
      </c>
      <c r="F29" s="45">
        <f>SUM(F4:F28)</f>
        <v>26</v>
      </c>
    </row>
    <row r="30" spans="1:10" ht="21.95" customHeight="1" thickBot="1" x14ac:dyDescent="0.3">
      <c r="B30" s="41" t="s">
        <v>55</v>
      </c>
      <c r="C30" s="44">
        <f>INDEX(C4:C28,MATCH(1,E4:E28,0))+INDEX(C4:C28,MATCH(2,E4:E28,0))+INDEX(C4:C28,MATCH(3,E4:E28,0))+INDEX(C4:C28,MATCH(4,E4:E28,0))+INDEX(C4:C28,MATCH(5,E4:E28,0))</f>
        <v>185</v>
      </c>
      <c r="D30" s="42"/>
      <c r="E30" s="42"/>
      <c r="F30" s="46">
        <f>INDEX(F4:F28,MATCH(1,H4:H28,0))+INDEX(F4:F28,MATCH(2,H4:H28,0))+INDEX(F4:F28,MATCH(3,H4:H28,0))+INDEX(F4:F28,MATCH(4,H4:H28,0))+INDEX(F4:F28,MATCH(5,H4:H28,0))</f>
        <v>21</v>
      </c>
    </row>
  </sheetData>
  <sheetProtection sheet="1" objects="1" scenarios="1" selectLockedCells="1" sort="0" autoFilter="0"/>
  <autoFilter ref="A3:H3">
    <sortState ref="A6:H30">
      <sortCondition ref="A5:A30"/>
    </sortState>
  </autoFilter>
  <conditionalFormatting sqref="C4:C28">
    <cfRule type="cellIs" dxfId="14" priority="1" operator="greaterThan">
      <formula>36</formula>
    </cfRule>
  </conditionalFormatting>
  <pageMargins left="0.78740157499999996" right="0.78740157499999996" top="0.984251969" bottom="0.984251969" header="0.4921259845" footer="0.4921259845"/>
  <pageSetup paperSize="9"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94" enableFormatConditionsCalculation="0"/>
  <dimension ref="A1:J30"/>
  <sheetViews>
    <sheetView workbookViewId="0">
      <selection activeCell="F1" sqref="F1"/>
    </sheetView>
  </sheetViews>
  <sheetFormatPr baseColWidth="10" defaultColWidth="10.85546875" defaultRowHeight="15" x14ac:dyDescent="0.2"/>
  <cols>
    <col min="1" max="1" width="26.7109375" style="7" customWidth="1"/>
    <col min="2" max="2" width="24.28515625" style="7" customWidth="1"/>
    <col min="3" max="3" width="10.85546875" style="7"/>
    <col min="4" max="4" width="11.42578125" style="8" hidden="1" customWidth="1"/>
    <col min="5" max="5" width="10.85546875" style="8" hidden="1" customWidth="1"/>
    <col min="6" max="6" width="10.85546875" style="7"/>
    <col min="7" max="7" width="11.42578125" style="8" hidden="1" customWidth="1"/>
    <col min="8" max="8" width="10.85546875" style="8" hidden="1" customWidth="1"/>
    <col min="9" max="16384" width="10.85546875" style="7"/>
  </cols>
  <sheetData>
    <row r="1" spans="1:8" ht="18" customHeight="1" thickBot="1" x14ac:dyDescent="0.25">
      <c r="A1" s="31" t="s">
        <v>38</v>
      </c>
      <c r="B1" s="32" t="s">
        <v>76</v>
      </c>
      <c r="C1" s="8"/>
      <c r="F1" s="55" t="str">
        <f>HYPERLINK("#Adhérents!A1","Retour")</f>
        <v>Retour</v>
      </c>
    </row>
    <row r="2" spans="1:8" ht="18" customHeight="1" thickBot="1" x14ac:dyDescent="0.25">
      <c r="E2" s="9"/>
    </row>
    <row r="3" spans="1:8" ht="18" customHeight="1" thickBot="1" x14ac:dyDescent="0.25">
      <c r="A3" s="33" t="s">
        <v>48</v>
      </c>
      <c r="B3" s="34" t="s">
        <v>5</v>
      </c>
      <c r="C3" s="33" t="s">
        <v>0</v>
      </c>
      <c r="D3" s="35" t="s">
        <v>46</v>
      </c>
      <c r="E3" s="36" t="s">
        <v>49</v>
      </c>
      <c r="F3" s="37" t="s">
        <v>1</v>
      </c>
      <c r="G3" s="38" t="s">
        <v>47</v>
      </c>
      <c r="H3" s="39" t="s">
        <v>50</v>
      </c>
    </row>
    <row r="4" spans="1:8" ht="18" customHeight="1" x14ac:dyDescent="0.2">
      <c r="A4" s="47">
        <v>42643</v>
      </c>
      <c r="B4" s="10" t="s">
        <v>90</v>
      </c>
      <c r="C4" s="11">
        <v>40</v>
      </c>
      <c r="D4" s="12">
        <f t="shared" ref="D4:D13" si="0">C4+ROW(C4)/1000</f>
        <v>40.003999999999998</v>
      </c>
      <c r="E4" s="22">
        <f>RANK(D4,$D$4:$D$28)</f>
        <v>1</v>
      </c>
      <c r="F4" s="28">
        <v>4</v>
      </c>
      <c r="G4" s="25">
        <f t="shared" ref="G4:G28" si="1">F4+ROW(F4)/1000</f>
        <v>4.0039999999999996</v>
      </c>
      <c r="H4" s="13">
        <f>RANK(G4,$G$4:$G$28)</f>
        <v>3</v>
      </c>
    </row>
    <row r="5" spans="1:8" ht="18" customHeight="1" x14ac:dyDescent="0.2">
      <c r="A5" s="48">
        <v>42658</v>
      </c>
      <c r="B5" s="10" t="s">
        <v>91</v>
      </c>
      <c r="C5" s="14">
        <v>27</v>
      </c>
      <c r="D5" s="15">
        <f t="shared" si="0"/>
        <v>27.004999999999999</v>
      </c>
      <c r="E5" s="23">
        <f t="shared" ref="E5:E28" si="2">RANK(D5,$D$4:$D$28)</f>
        <v>2</v>
      </c>
      <c r="F5" s="29">
        <v>4</v>
      </c>
      <c r="G5" s="26">
        <f t="shared" si="1"/>
        <v>4.0049999999999999</v>
      </c>
      <c r="H5" s="16">
        <f>RANK(G5,$G$4:$G$28)</f>
        <v>2</v>
      </c>
    </row>
    <row r="6" spans="1:8" ht="18" customHeight="1" x14ac:dyDescent="0.2">
      <c r="A6" s="48">
        <v>42693</v>
      </c>
      <c r="B6" s="10" t="s">
        <v>96</v>
      </c>
      <c r="C6" s="14">
        <v>18</v>
      </c>
      <c r="D6" s="15">
        <f t="shared" si="0"/>
        <v>18.006</v>
      </c>
      <c r="E6" s="23">
        <f t="shared" si="2"/>
        <v>4</v>
      </c>
      <c r="F6" s="29">
        <v>6</v>
      </c>
      <c r="G6" s="26">
        <f t="shared" si="1"/>
        <v>6.0060000000000002</v>
      </c>
      <c r="H6" s="16">
        <f t="shared" ref="H6:H28" si="3">RANK(G6,$G$4:$G$28)</f>
        <v>1</v>
      </c>
    </row>
    <row r="7" spans="1:8" ht="18" customHeight="1" x14ac:dyDescent="0.2">
      <c r="A7" s="48">
        <v>42875</v>
      </c>
      <c r="B7" s="10" t="s">
        <v>111</v>
      </c>
      <c r="C7" s="14">
        <v>20</v>
      </c>
      <c r="D7" s="15">
        <f t="shared" si="0"/>
        <v>20.007000000000001</v>
      </c>
      <c r="E7" s="23">
        <f t="shared" si="2"/>
        <v>3</v>
      </c>
      <c r="F7" s="29">
        <v>0</v>
      </c>
      <c r="G7" s="26">
        <f t="shared" si="1"/>
        <v>7.0000000000000001E-3</v>
      </c>
      <c r="H7" s="16">
        <f t="shared" si="3"/>
        <v>25</v>
      </c>
    </row>
    <row r="8" spans="1:8" ht="18" customHeight="1" x14ac:dyDescent="0.2">
      <c r="A8" s="48"/>
      <c r="B8" s="10"/>
      <c r="C8" s="14"/>
      <c r="D8" s="15">
        <f t="shared" si="0"/>
        <v>8.0000000000000002E-3</v>
      </c>
      <c r="E8" s="23">
        <f t="shared" si="2"/>
        <v>25</v>
      </c>
      <c r="F8" s="29"/>
      <c r="G8" s="26">
        <f t="shared" si="1"/>
        <v>8.0000000000000002E-3</v>
      </c>
      <c r="H8" s="16">
        <f t="shared" si="3"/>
        <v>24</v>
      </c>
    </row>
    <row r="9" spans="1:8" ht="18" customHeight="1" x14ac:dyDescent="0.2">
      <c r="A9" s="48"/>
      <c r="B9" s="10"/>
      <c r="C9" s="14"/>
      <c r="D9" s="15">
        <f t="shared" si="0"/>
        <v>8.9999999999999993E-3</v>
      </c>
      <c r="E9" s="23">
        <f t="shared" si="2"/>
        <v>24</v>
      </c>
      <c r="F9" s="29"/>
      <c r="G9" s="26">
        <f t="shared" si="1"/>
        <v>8.9999999999999993E-3</v>
      </c>
      <c r="H9" s="16">
        <f t="shared" si="3"/>
        <v>23</v>
      </c>
    </row>
    <row r="10" spans="1:8" ht="18" customHeight="1" x14ac:dyDescent="0.2">
      <c r="A10" s="48"/>
      <c r="B10" s="10"/>
      <c r="C10" s="14"/>
      <c r="D10" s="15">
        <f t="shared" si="0"/>
        <v>0.01</v>
      </c>
      <c r="E10" s="23">
        <f t="shared" si="2"/>
        <v>23</v>
      </c>
      <c r="F10" s="29"/>
      <c r="G10" s="26">
        <f t="shared" si="1"/>
        <v>0.01</v>
      </c>
      <c r="H10" s="16">
        <f t="shared" si="3"/>
        <v>22</v>
      </c>
    </row>
    <row r="11" spans="1:8" ht="18" customHeight="1" x14ac:dyDescent="0.2">
      <c r="A11" s="48"/>
      <c r="B11" s="10"/>
      <c r="C11" s="14"/>
      <c r="D11" s="15">
        <f t="shared" si="0"/>
        <v>1.0999999999999999E-2</v>
      </c>
      <c r="E11" s="23">
        <f t="shared" si="2"/>
        <v>22</v>
      </c>
      <c r="F11" s="29"/>
      <c r="G11" s="26">
        <f t="shared" si="1"/>
        <v>1.0999999999999999E-2</v>
      </c>
      <c r="H11" s="16">
        <f t="shared" si="3"/>
        <v>21</v>
      </c>
    </row>
    <row r="12" spans="1:8" ht="18" customHeight="1" x14ac:dyDescent="0.2">
      <c r="A12" s="48"/>
      <c r="B12" s="10"/>
      <c r="C12" s="14"/>
      <c r="D12" s="15">
        <f t="shared" si="0"/>
        <v>1.2E-2</v>
      </c>
      <c r="E12" s="23">
        <f t="shared" si="2"/>
        <v>21</v>
      </c>
      <c r="F12" s="29"/>
      <c r="G12" s="26">
        <f t="shared" si="1"/>
        <v>1.2E-2</v>
      </c>
      <c r="H12" s="16">
        <f t="shared" si="3"/>
        <v>20</v>
      </c>
    </row>
    <row r="13" spans="1:8" ht="18" customHeight="1" x14ac:dyDescent="0.2">
      <c r="A13" s="48"/>
      <c r="B13" s="10"/>
      <c r="C13" s="14"/>
      <c r="D13" s="15">
        <f t="shared" si="0"/>
        <v>1.2999999999999999E-2</v>
      </c>
      <c r="E13" s="23">
        <f t="shared" si="2"/>
        <v>20</v>
      </c>
      <c r="F13" s="29"/>
      <c r="G13" s="26">
        <f t="shared" si="1"/>
        <v>1.2999999999999999E-2</v>
      </c>
      <c r="H13" s="16">
        <f t="shared" si="3"/>
        <v>19</v>
      </c>
    </row>
    <row r="14" spans="1:8" ht="18" customHeight="1" x14ac:dyDescent="0.2">
      <c r="A14" s="48"/>
      <c r="B14" s="10"/>
      <c r="C14" s="14"/>
      <c r="D14" s="15">
        <f t="shared" ref="D14:D17" si="4">C14+ROW(C14)/1000</f>
        <v>1.4E-2</v>
      </c>
      <c r="E14" s="23">
        <f t="shared" si="2"/>
        <v>19</v>
      </c>
      <c r="F14" s="29"/>
      <c r="G14" s="26">
        <f t="shared" si="1"/>
        <v>1.4E-2</v>
      </c>
      <c r="H14" s="16">
        <f t="shared" si="3"/>
        <v>18</v>
      </c>
    </row>
    <row r="15" spans="1:8" ht="18" customHeight="1" x14ac:dyDescent="0.2">
      <c r="A15" s="48"/>
      <c r="B15" s="10"/>
      <c r="C15" s="14"/>
      <c r="D15" s="15">
        <f t="shared" si="4"/>
        <v>1.4999999999999999E-2</v>
      </c>
      <c r="E15" s="23">
        <f t="shared" si="2"/>
        <v>18</v>
      </c>
      <c r="F15" s="29"/>
      <c r="G15" s="26">
        <f t="shared" si="1"/>
        <v>1.4999999999999999E-2</v>
      </c>
      <c r="H15" s="16">
        <f t="shared" si="3"/>
        <v>17</v>
      </c>
    </row>
    <row r="16" spans="1:8" ht="18" customHeight="1" x14ac:dyDescent="0.2">
      <c r="A16" s="48"/>
      <c r="B16" s="10"/>
      <c r="C16" s="14"/>
      <c r="D16" s="15">
        <f t="shared" si="4"/>
        <v>1.6E-2</v>
      </c>
      <c r="E16" s="23">
        <f t="shared" si="2"/>
        <v>17</v>
      </c>
      <c r="F16" s="29"/>
      <c r="G16" s="26">
        <f t="shared" si="1"/>
        <v>1.6E-2</v>
      </c>
      <c r="H16" s="16">
        <f t="shared" si="3"/>
        <v>16</v>
      </c>
    </row>
    <row r="17" spans="1:10" ht="18" customHeight="1" x14ac:dyDescent="0.2">
      <c r="A17" s="48"/>
      <c r="B17" s="10"/>
      <c r="C17" s="14"/>
      <c r="D17" s="15">
        <f t="shared" si="4"/>
        <v>1.7000000000000001E-2</v>
      </c>
      <c r="E17" s="23">
        <f t="shared" si="2"/>
        <v>16</v>
      </c>
      <c r="F17" s="29"/>
      <c r="G17" s="26">
        <f t="shared" si="1"/>
        <v>1.7000000000000001E-2</v>
      </c>
      <c r="H17" s="16">
        <f t="shared" si="3"/>
        <v>15</v>
      </c>
    </row>
    <row r="18" spans="1:10" ht="18" customHeight="1" x14ac:dyDescent="0.2">
      <c r="A18" s="48"/>
      <c r="B18" s="10"/>
      <c r="C18" s="14"/>
      <c r="D18" s="15">
        <f t="shared" ref="D18:D28" si="5">C18+ROW(C18)/1000</f>
        <v>1.7999999999999999E-2</v>
      </c>
      <c r="E18" s="23">
        <f t="shared" si="2"/>
        <v>15</v>
      </c>
      <c r="F18" s="29"/>
      <c r="G18" s="26">
        <f t="shared" si="1"/>
        <v>1.7999999999999999E-2</v>
      </c>
      <c r="H18" s="16">
        <f t="shared" si="3"/>
        <v>14</v>
      </c>
    </row>
    <row r="19" spans="1:10" ht="18" customHeight="1" x14ac:dyDescent="0.2">
      <c r="A19" s="48"/>
      <c r="B19" s="10"/>
      <c r="C19" s="14"/>
      <c r="D19" s="15">
        <f t="shared" si="5"/>
        <v>1.9E-2</v>
      </c>
      <c r="E19" s="23">
        <f t="shared" si="2"/>
        <v>14</v>
      </c>
      <c r="F19" s="29"/>
      <c r="G19" s="26">
        <f t="shared" si="1"/>
        <v>1.9E-2</v>
      </c>
      <c r="H19" s="16">
        <f t="shared" si="3"/>
        <v>13</v>
      </c>
      <c r="J19" s="17"/>
    </row>
    <row r="20" spans="1:10" ht="18" customHeight="1" x14ac:dyDescent="0.2">
      <c r="A20" s="48"/>
      <c r="B20" s="10"/>
      <c r="C20" s="14"/>
      <c r="D20" s="15">
        <f t="shared" si="5"/>
        <v>0.02</v>
      </c>
      <c r="E20" s="23">
        <f t="shared" si="2"/>
        <v>13</v>
      </c>
      <c r="F20" s="29"/>
      <c r="G20" s="26">
        <f t="shared" si="1"/>
        <v>0.02</v>
      </c>
      <c r="H20" s="16">
        <f t="shared" si="3"/>
        <v>12</v>
      </c>
      <c r="J20" s="17"/>
    </row>
    <row r="21" spans="1:10" ht="18" customHeight="1" x14ac:dyDescent="0.2">
      <c r="A21" s="48"/>
      <c r="B21" s="10"/>
      <c r="C21" s="14"/>
      <c r="D21" s="15">
        <f t="shared" si="5"/>
        <v>2.1000000000000001E-2</v>
      </c>
      <c r="E21" s="23">
        <f t="shared" si="2"/>
        <v>12</v>
      </c>
      <c r="F21" s="29"/>
      <c r="G21" s="26">
        <f t="shared" si="1"/>
        <v>2.1000000000000001E-2</v>
      </c>
      <c r="H21" s="16">
        <f t="shared" si="3"/>
        <v>11</v>
      </c>
    </row>
    <row r="22" spans="1:10" ht="18" customHeight="1" x14ac:dyDescent="0.2">
      <c r="A22" s="48"/>
      <c r="B22" s="10"/>
      <c r="C22" s="14"/>
      <c r="D22" s="15">
        <f t="shared" si="5"/>
        <v>2.1999999999999999E-2</v>
      </c>
      <c r="E22" s="23">
        <f t="shared" si="2"/>
        <v>11</v>
      </c>
      <c r="F22" s="29"/>
      <c r="G22" s="26">
        <f t="shared" si="1"/>
        <v>2.1999999999999999E-2</v>
      </c>
      <c r="H22" s="16">
        <f t="shared" si="3"/>
        <v>10</v>
      </c>
    </row>
    <row r="23" spans="1:10" ht="18" customHeight="1" x14ac:dyDescent="0.2">
      <c r="A23" s="48"/>
      <c r="B23" s="10"/>
      <c r="C23" s="14"/>
      <c r="D23" s="15">
        <f t="shared" si="5"/>
        <v>2.3E-2</v>
      </c>
      <c r="E23" s="23">
        <f t="shared" si="2"/>
        <v>10</v>
      </c>
      <c r="F23" s="29"/>
      <c r="G23" s="26">
        <f t="shared" si="1"/>
        <v>2.3E-2</v>
      </c>
      <c r="H23" s="16">
        <f t="shared" si="3"/>
        <v>9</v>
      </c>
    </row>
    <row r="24" spans="1:10" ht="18" customHeight="1" x14ac:dyDescent="0.2">
      <c r="A24" s="48"/>
      <c r="B24" s="10"/>
      <c r="C24" s="14"/>
      <c r="D24" s="15">
        <f t="shared" si="5"/>
        <v>2.4E-2</v>
      </c>
      <c r="E24" s="23">
        <f t="shared" si="2"/>
        <v>9</v>
      </c>
      <c r="F24" s="29"/>
      <c r="G24" s="26">
        <f t="shared" si="1"/>
        <v>2.4E-2</v>
      </c>
      <c r="H24" s="16">
        <f t="shared" si="3"/>
        <v>8</v>
      </c>
    </row>
    <row r="25" spans="1:10" ht="18" customHeight="1" x14ac:dyDescent="0.2">
      <c r="A25" s="48"/>
      <c r="B25" s="10"/>
      <c r="C25" s="14"/>
      <c r="D25" s="15">
        <f t="shared" si="5"/>
        <v>2.5000000000000001E-2</v>
      </c>
      <c r="E25" s="23">
        <f t="shared" si="2"/>
        <v>8</v>
      </c>
      <c r="F25" s="29"/>
      <c r="G25" s="26">
        <f t="shared" si="1"/>
        <v>2.5000000000000001E-2</v>
      </c>
      <c r="H25" s="16">
        <f t="shared" si="3"/>
        <v>7</v>
      </c>
    </row>
    <row r="26" spans="1:10" ht="18" customHeight="1" x14ac:dyDescent="0.2">
      <c r="A26" s="48"/>
      <c r="B26" s="10"/>
      <c r="C26" s="14"/>
      <c r="D26" s="15">
        <f t="shared" si="5"/>
        <v>2.5999999999999999E-2</v>
      </c>
      <c r="E26" s="23">
        <f t="shared" si="2"/>
        <v>7</v>
      </c>
      <c r="F26" s="29"/>
      <c r="G26" s="26">
        <f t="shared" si="1"/>
        <v>2.5999999999999999E-2</v>
      </c>
      <c r="H26" s="16">
        <f t="shared" si="3"/>
        <v>6</v>
      </c>
    </row>
    <row r="27" spans="1:10" ht="18" customHeight="1" x14ac:dyDescent="0.2">
      <c r="A27" s="48"/>
      <c r="B27" s="10"/>
      <c r="C27" s="14"/>
      <c r="D27" s="15">
        <f t="shared" si="5"/>
        <v>2.7E-2</v>
      </c>
      <c r="E27" s="23">
        <f t="shared" si="2"/>
        <v>6</v>
      </c>
      <c r="F27" s="29"/>
      <c r="G27" s="26">
        <f t="shared" si="1"/>
        <v>2.7E-2</v>
      </c>
      <c r="H27" s="16">
        <f t="shared" si="3"/>
        <v>5</v>
      </c>
    </row>
    <row r="28" spans="1:10" ht="18" customHeight="1" thickBot="1" x14ac:dyDescent="0.25">
      <c r="A28" s="49"/>
      <c r="B28" s="18"/>
      <c r="C28" s="19"/>
      <c r="D28" s="20">
        <f t="shared" si="5"/>
        <v>2.8000000000000001E-2</v>
      </c>
      <c r="E28" s="24">
        <f t="shared" si="2"/>
        <v>5</v>
      </c>
      <c r="F28" s="30"/>
      <c r="G28" s="27">
        <f t="shared" si="1"/>
        <v>2.8000000000000001E-2</v>
      </c>
      <c r="H28" s="21">
        <f t="shared" si="3"/>
        <v>4</v>
      </c>
    </row>
    <row r="29" spans="1:10" ht="18" customHeight="1" x14ac:dyDescent="0.2">
      <c r="B29" s="40" t="s">
        <v>54</v>
      </c>
      <c r="C29" s="43">
        <f>SUM(C4:C28)</f>
        <v>105</v>
      </c>
      <c r="F29" s="45">
        <f>SUM(F4:F28)</f>
        <v>14</v>
      </c>
    </row>
    <row r="30" spans="1:10" ht="21.95" customHeight="1" thickBot="1" x14ac:dyDescent="0.3">
      <c r="B30" s="41" t="s">
        <v>55</v>
      </c>
      <c r="C30" s="44">
        <f>INDEX(C4:C28,MATCH(1,E4:E28,0))+INDEX(C4:C28,MATCH(2,E4:E28,0))+INDEX(C4:C28,MATCH(3,E4:E28,0))+INDEX(C4:C28,MATCH(4,E4:E28,0))+INDEX(C4:C28,MATCH(5,E4:E28,0))</f>
        <v>105</v>
      </c>
      <c r="D30" s="42"/>
      <c r="E30" s="42"/>
      <c r="F30" s="46">
        <f>INDEX(F4:F28,MATCH(1,H4:H28,0))+INDEX(F4:F28,MATCH(2,H4:H28,0))+INDEX(F4:F28,MATCH(3,H4:H28,0))+INDEX(F4:F28,MATCH(4,H4:H28,0))+INDEX(F4:F28,MATCH(5,H4:H28,0))</f>
        <v>14</v>
      </c>
    </row>
  </sheetData>
  <sheetProtection sheet="1" objects="1" scenarios="1" selectLockedCells="1" sort="0" autoFilter="0"/>
  <autoFilter ref="A3:H3">
    <sortState ref="A6:H30">
      <sortCondition ref="A5:A30"/>
    </sortState>
  </autoFilter>
  <conditionalFormatting sqref="C4:C28">
    <cfRule type="cellIs" dxfId="13" priority="1" operator="greaterThan">
      <formula>36</formula>
    </cfRule>
  </conditionalFormatting>
  <pageMargins left="0.78740157499999996" right="0.78740157499999996" top="0.984251969" bottom="0.984251969" header="0.4921259845" footer="0.4921259845"/>
  <pageSetup paperSize="9"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90" enableFormatConditionsCalculation="0"/>
  <dimension ref="A1:J30"/>
  <sheetViews>
    <sheetView workbookViewId="0">
      <selection activeCell="F1" sqref="F1"/>
    </sheetView>
  </sheetViews>
  <sheetFormatPr baseColWidth="10" defaultColWidth="10.85546875" defaultRowHeight="15" x14ac:dyDescent="0.2"/>
  <cols>
    <col min="1" max="1" width="26.7109375" style="7" customWidth="1"/>
    <col min="2" max="2" width="24.28515625" style="7" customWidth="1"/>
    <col min="3" max="3" width="10.85546875" style="7"/>
    <col min="4" max="4" width="11.42578125" style="8" hidden="1" customWidth="1"/>
    <col min="5" max="5" width="10.85546875" style="8" hidden="1" customWidth="1"/>
    <col min="6" max="6" width="10.85546875" style="7"/>
    <col min="7" max="7" width="11.42578125" style="8" hidden="1" customWidth="1"/>
    <col min="8" max="8" width="10.85546875" style="8" hidden="1" customWidth="1"/>
    <col min="9" max="16384" width="10.85546875" style="7"/>
  </cols>
  <sheetData>
    <row r="1" spans="1:8" ht="18" customHeight="1" thickBot="1" x14ac:dyDescent="0.25">
      <c r="A1" s="31" t="s">
        <v>108</v>
      </c>
      <c r="B1" s="32" t="s">
        <v>109</v>
      </c>
      <c r="C1" s="8"/>
      <c r="F1" s="55" t="str">
        <f>HYPERLINK("#Adhérents!A1","Retour")</f>
        <v>Retour</v>
      </c>
    </row>
    <row r="2" spans="1:8" ht="18" customHeight="1" thickBot="1" x14ac:dyDescent="0.25">
      <c r="E2" s="9"/>
    </row>
    <row r="3" spans="1:8" ht="18" customHeight="1" thickBot="1" x14ac:dyDescent="0.25">
      <c r="A3" s="33" t="s">
        <v>48</v>
      </c>
      <c r="B3" s="34" t="s">
        <v>5</v>
      </c>
      <c r="C3" s="33" t="s">
        <v>0</v>
      </c>
      <c r="D3" s="35" t="s">
        <v>46</v>
      </c>
      <c r="E3" s="36" t="s">
        <v>49</v>
      </c>
      <c r="F3" s="37" t="s">
        <v>1</v>
      </c>
      <c r="G3" s="38" t="s">
        <v>47</v>
      </c>
      <c r="H3" s="39" t="s">
        <v>50</v>
      </c>
    </row>
    <row r="4" spans="1:8" ht="18" customHeight="1" x14ac:dyDescent="0.2">
      <c r="A4" s="47">
        <v>42792</v>
      </c>
      <c r="B4" s="10" t="s">
        <v>107</v>
      </c>
      <c r="C4" s="11">
        <v>18</v>
      </c>
      <c r="D4" s="12">
        <f t="shared" ref="D4:D13" si="0">C4+ROW(C4)/1000</f>
        <v>18.004000000000001</v>
      </c>
      <c r="E4" s="22">
        <f>RANK(D4,$D$4:$D$28)</f>
        <v>6</v>
      </c>
      <c r="F4" s="28">
        <v>6</v>
      </c>
      <c r="G4" s="25">
        <f t="shared" ref="G4:G28" si="1">F4+ROW(F4)/1000</f>
        <v>6.0039999999999996</v>
      </c>
      <c r="H4" s="13">
        <f>RANK(G4,$G$4:$G$28)</f>
        <v>6</v>
      </c>
    </row>
    <row r="5" spans="1:8" ht="18" customHeight="1" x14ac:dyDescent="0.2">
      <c r="A5" s="48">
        <v>42805</v>
      </c>
      <c r="B5" s="10" t="s">
        <v>111</v>
      </c>
      <c r="C5" s="14">
        <v>18</v>
      </c>
      <c r="D5" s="15">
        <f t="shared" si="0"/>
        <v>18.004999999999999</v>
      </c>
      <c r="E5" s="23">
        <f t="shared" ref="E5:E28" si="2">RANK(D5,$D$4:$D$28)</f>
        <v>5</v>
      </c>
      <c r="F5" s="29">
        <v>6</v>
      </c>
      <c r="G5" s="26">
        <f t="shared" si="1"/>
        <v>6.0049999999999999</v>
      </c>
      <c r="H5" s="16">
        <f>RANK(G5,$G$4:$G$28)</f>
        <v>5</v>
      </c>
    </row>
    <row r="6" spans="1:8" ht="18" customHeight="1" x14ac:dyDescent="0.2">
      <c r="A6" s="48">
        <v>42812</v>
      </c>
      <c r="B6" s="10" t="s">
        <v>114</v>
      </c>
      <c r="C6" s="14">
        <v>18</v>
      </c>
      <c r="D6" s="15">
        <f t="shared" si="0"/>
        <v>18.006</v>
      </c>
      <c r="E6" s="23">
        <f t="shared" si="2"/>
        <v>4</v>
      </c>
      <c r="F6" s="29">
        <v>6</v>
      </c>
      <c r="G6" s="26">
        <f t="shared" si="1"/>
        <v>6.0060000000000002</v>
      </c>
      <c r="H6" s="16">
        <f t="shared" ref="H6:H28" si="3">RANK(G6,$G$4:$G$28)</f>
        <v>4</v>
      </c>
    </row>
    <row r="7" spans="1:8" ht="18" customHeight="1" x14ac:dyDescent="0.2">
      <c r="A7" s="48">
        <v>42818</v>
      </c>
      <c r="B7" s="10" t="s">
        <v>115</v>
      </c>
      <c r="C7" s="14">
        <v>60</v>
      </c>
      <c r="D7" s="15">
        <f t="shared" si="0"/>
        <v>60.006999999999998</v>
      </c>
      <c r="E7" s="23">
        <f t="shared" si="2"/>
        <v>1</v>
      </c>
      <c r="F7" s="29">
        <v>12</v>
      </c>
      <c r="G7" s="26">
        <f t="shared" si="1"/>
        <v>12.007</v>
      </c>
      <c r="H7" s="16">
        <f t="shared" si="3"/>
        <v>1</v>
      </c>
    </row>
    <row r="8" spans="1:8" ht="18" customHeight="1" x14ac:dyDescent="0.2">
      <c r="A8" s="48">
        <v>42875</v>
      </c>
      <c r="B8" s="10" t="s">
        <v>111</v>
      </c>
      <c r="C8" s="14">
        <v>37</v>
      </c>
      <c r="D8" s="15">
        <f t="shared" si="0"/>
        <v>37.008000000000003</v>
      </c>
      <c r="E8" s="23">
        <f t="shared" si="2"/>
        <v>2</v>
      </c>
      <c r="F8" s="29">
        <v>8</v>
      </c>
      <c r="G8" s="26">
        <f t="shared" si="1"/>
        <v>8.0079999999999991</v>
      </c>
      <c r="H8" s="16">
        <f t="shared" si="3"/>
        <v>3</v>
      </c>
    </row>
    <row r="9" spans="1:8" ht="18" customHeight="1" x14ac:dyDescent="0.2">
      <c r="A9" s="48">
        <v>42903</v>
      </c>
      <c r="B9" s="10" t="s">
        <v>102</v>
      </c>
      <c r="C9" s="14">
        <v>35</v>
      </c>
      <c r="D9" s="15">
        <f t="shared" si="0"/>
        <v>35.009</v>
      </c>
      <c r="E9" s="23">
        <f t="shared" si="2"/>
        <v>3</v>
      </c>
      <c r="F9" s="29">
        <v>11</v>
      </c>
      <c r="G9" s="26">
        <f t="shared" si="1"/>
        <v>11.009</v>
      </c>
      <c r="H9" s="16">
        <f t="shared" si="3"/>
        <v>2</v>
      </c>
    </row>
    <row r="10" spans="1:8" ht="18" customHeight="1" x14ac:dyDescent="0.2">
      <c r="A10" s="48"/>
      <c r="B10" s="10"/>
      <c r="C10" s="14"/>
      <c r="D10" s="15">
        <f t="shared" si="0"/>
        <v>0.01</v>
      </c>
      <c r="E10" s="23">
        <f t="shared" si="2"/>
        <v>25</v>
      </c>
      <c r="F10" s="29"/>
      <c r="G10" s="26">
        <f t="shared" si="1"/>
        <v>0.01</v>
      </c>
      <c r="H10" s="16">
        <f t="shared" si="3"/>
        <v>25</v>
      </c>
    </row>
    <row r="11" spans="1:8" ht="18" customHeight="1" x14ac:dyDescent="0.2">
      <c r="A11" s="48"/>
      <c r="B11" s="10"/>
      <c r="C11" s="14"/>
      <c r="D11" s="15">
        <f t="shared" si="0"/>
        <v>1.0999999999999999E-2</v>
      </c>
      <c r="E11" s="23">
        <f t="shared" si="2"/>
        <v>24</v>
      </c>
      <c r="F11" s="29"/>
      <c r="G11" s="26">
        <f t="shared" si="1"/>
        <v>1.0999999999999999E-2</v>
      </c>
      <c r="H11" s="16">
        <f t="shared" si="3"/>
        <v>24</v>
      </c>
    </row>
    <row r="12" spans="1:8" ht="18" customHeight="1" x14ac:dyDescent="0.2">
      <c r="A12" s="48"/>
      <c r="B12" s="10"/>
      <c r="C12" s="14"/>
      <c r="D12" s="15">
        <f t="shared" si="0"/>
        <v>1.2E-2</v>
      </c>
      <c r="E12" s="23">
        <f t="shared" si="2"/>
        <v>23</v>
      </c>
      <c r="F12" s="29"/>
      <c r="G12" s="26">
        <f t="shared" si="1"/>
        <v>1.2E-2</v>
      </c>
      <c r="H12" s="16">
        <f t="shared" si="3"/>
        <v>23</v>
      </c>
    </row>
    <row r="13" spans="1:8" ht="18" customHeight="1" x14ac:dyDescent="0.2">
      <c r="A13" s="48"/>
      <c r="B13" s="10"/>
      <c r="C13" s="14"/>
      <c r="D13" s="15">
        <f t="shared" si="0"/>
        <v>1.2999999999999999E-2</v>
      </c>
      <c r="E13" s="23">
        <f t="shared" si="2"/>
        <v>22</v>
      </c>
      <c r="F13" s="29"/>
      <c r="G13" s="26">
        <f t="shared" si="1"/>
        <v>1.2999999999999999E-2</v>
      </c>
      <c r="H13" s="16">
        <f t="shared" si="3"/>
        <v>22</v>
      </c>
    </row>
    <row r="14" spans="1:8" ht="18" customHeight="1" x14ac:dyDescent="0.2">
      <c r="A14" s="48"/>
      <c r="B14" s="10"/>
      <c r="C14" s="14"/>
      <c r="D14" s="15">
        <f t="shared" ref="D14:D17" si="4">C14+ROW(C14)/1000</f>
        <v>1.4E-2</v>
      </c>
      <c r="E14" s="23">
        <f t="shared" si="2"/>
        <v>21</v>
      </c>
      <c r="F14" s="29"/>
      <c r="G14" s="26">
        <f t="shared" si="1"/>
        <v>1.4E-2</v>
      </c>
      <c r="H14" s="16">
        <f t="shared" si="3"/>
        <v>21</v>
      </c>
    </row>
    <row r="15" spans="1:8" ht="18" customHeight="1" x14ac:dyDescent="0.2">
      <c r="A15" s="48"/>
      <c r="B15" s="10"/>
      <c r="C15" s="14"/>
      <c r="D15" s="15">
        <f t="shared" si="4"/>
        <v>1.4999999999999999E-2</v>
      </c>
      <c r="E15" s="23">
        <f t="shared" si="2"/>
        <v>20</v>
      </c>
      <c r="F15" s="29"/>
      <c r="G15" s="26">
        <f t="shared" si="1"/>
        <v>1.4999999999999999E-2</v>
      </c>
      <c r="H15" s="16">
        <f t="shared" si="3"/>
        <v>20</v>
      </c>
    </row>
    <row r="16" spans="1:8" ht="18" customHeight="1" x14ac:dyDescent="0.2">
      <c r="A16" s="48"/>
      <c r="B16" s="10"/>
      <c r="C16" s="14"/>
      <c r="D16" s="15">
        <f t="shared" si="4"/>
        <v>1.6E-2</v>
      </c>
      <c r="E16" s="23">
        <f t="shared" si="2"/>
        <v>19</v>
      </c>
      <c r="F16" s="29"/>
      <c r="G16" s="26">
        <f t="shared" si="1"/>
        <v>1.6E-2</v>
      </c>
      <c r="H16" s="16">
        <f t="shared" si="3"/>
        <v>19</v>
      </c>
    </row>
    <row r="17" spans="1:10" ht="18" customHeight="1" x14ac:dyDescent="0.2">
      <c r="A17" s="48"/>
      <c r="B17" s="10"/>
      <c r="C17" s="14"/>
      <c r="D17" s="15">
        <f t="shared" si="4"/>
        <v>1.7000000000000001E-2</v>
      </c>
      <c r="E17" s="23">
        <f t="shared" si="2"/>
        <v>18</v>
      </c>
      <c r="F17" s="29"/>
      <c r="G17" s="26">
        <f t="shared" si="1"/>
        <v>1.7000000000000001E-2</v>
      </c>
      <c r="H17" s="16">
        <f t="shared" si="3"/>
        <v>18</v>
      </c>
    </row>
    <row r="18" spans="1:10" ht="18" customHeight="1" x14ac:dyDescent="0.2">
      <c r="A18" s="48"/>
      <c r="B18" s="10"/>
      <c r="C18" s="14"/>
      <c r="D18" s="15">
        <f t="shared" ref="D18:D28" si="5">C18+ROW(C18)/1000</f>
        <v>1.7999999999999999E-2</v>
      </c>
      <c r="E18" s="23">
        <f t="shared" si="2"/>
        <v>17</v>
      </c>
      <c r="F18" s="29"/>
      <c r="G18" s="26">
        <f t="shared" si="1"/>
        <v>1.7999999999999999E-2</v>
      </c>
      <c r="H18" s="16">
        <f t="shared" si="3"/>
        <v>17</v>
      </c>
    </row>
    <row r="19" spans="1:10" ht="18" customHeight="1" x14ac:dyDescent="0.2">
      <c r="A19" s="48"/>
      <c r="B19" s="10"/>
      <c r="C19" s="14"/>
      <c r="D19" s="15">
        <f t="shared" si="5"/>
        <v>1.9E-2</v>
      </c>
      <c r="E19" s="23">
        <f t="shared" si="2"/>
        <v>16</v>
      </c>
      <c r="F19" s="29"/>
      <c r="G19" s="26">
        <f t="shared" si="1"/>
        <v>1.9E-2</v>
      </c>
      <c r="H19" s="16">
        <f t="shared" si="3"/>
        <v>16</v>
      </c>
      <c r="J19" s="17"/>
    </row>
    <row r="20" spans="1:10" ht="18" customHeight="1" x14ac:dyDescent="0.2">
      <c r="A20" s="48"/>
      <c r="B20" s="10"/>
      <c r="C20" s="14"/>
      <c r="D20" s="15">
        <f t="shared" si="5"/>
        <v>0.02</v>
      </c>
      <c r="E20" s="23">
        <f t="shared" si="2"/>
        <v>15</v>
      </c>
      <c r="F20" s="29"/>
      <c r="G20" s="26">
        <f t="shared" si="1"/>
        <v>0.02</v>
      </c>
      <c r="H20" s="16">
        <f t="shared" si="3"/>
        <v>15</v>
      </c>
      <c r="J20" s="17"/>
    </row>
    <row r="21" spans="1:10" ht="18" customHeight="1" x14ac:dyDescent="0.2">
      <c r="A21" s="48"/>
      <c r="B21" s="10"/>
      <c r="C21" s="14"/>
      <c r="D21" s="15">
        <f t="shared" si="5"/>
        <v>2.1000000000000001E-2</v>
      </c>
      <c r="E21" s="23">
        <f t="shared" si="2"/>
        <v>14</v>
      </c>
      <c r="F21" s="29"/>
      <c r="G21" s="26">
        <f t="shared" si="1"/>
        <v>2.1000000000000001E-2</v>
      </c>
      <c r="H21" s="16">
        <f t="shared" si="3"/>
        <v>14</v>
      </c>
    </row>
    <row r="22" spans="1:10" ht="18" customHeight="1" x14ac:dyDescent="0.2">
      <c r="A22" s="48"/>
      <c r="B22" s="10"/>
      <c r="C22" s="14"/>
      <c r="D22" s="15">
        <f t="shared" si="5"/>
        <v>2.1999999999999999E-2</v>
      </c>
      <c r="E22" s="23">
        <f t="shared" si="2"/>
        <v>13</v>
      </c>
      <c r="F22" s="29"/>
      <c r="G22" s="26">
        <f t="shared" si="1"/>
        <v>2.1999999999999999E-2</v>
      </c>
      <c r="H22" s="16">
        <f t="shared" si="3"/>
        <v>13</v>
      </c>
    </row>
    <row r="23" spans="1:10" ht="18" customHeight="1" x14ac:dyDescent="0.2">
      <c r="A23" s="48"/>
      <c r="B23" s="10"/>
      <c r="C23" s="14"/>
      <c r="D23" s="15">
        <f t="shared" si="5"/>
        <v>2.3E-2</v>
      </c>
      <c r="E23" s="23">
        <f t="shared" si="2"/>
        <v>12</v>
      </c>
      <c r="F23" s="29"/>
      <c r="G23" s="26">
        <f t="shared" si="1"/>
        <v>2.3E-2</v>
      </c>
      <c r="H23" s="16">
        <f t="shared" si="3"/>
        <v>12</v>
      </c>
    </row>
    <row r="24" spans="1:10" ht="18" customHeight="1" x14ac:dyDescent="0.2">
      <c r="A24" s="48"/>
      <c r="B24" s="10"/>
      <c r="C24" s="14"/>
      <c r="D24" s="15">
        <f t="shared" si="5"/>
        <v>2.4E-2</v>
      </c>
      <c r="E24" s="23">
        <f t="shared" si="2"/>
        <v>11</v>
      </c>
      <c r="F24" s="29"/>
      <c r="G24" s="26">
        <f t="shared" si="1"/>
        <v>2.4E-2</v>
      </c>
      <c r="H24" s="16">
        <f t="shared" si="3"/>
        <v>11</v>
      </c>
    </row>
    <row r="25" spans="1:10" ht="18" customHeight="1" x14ac:dyDescent="0.2">
      <c r="A25" s="48"/>
      <c r="B25" s="10"/>
      <c r="C25" s="14"/>
      <c r="D25" s="15">
        <f t="shared" si="5"/>
        <v>2.5000000000000001E-2</v>
      </c>
      <c r="E25" s="23">
        <f t="shared" si="2"/>
        <v>10</v>
      </c>
      <c r="F25" s="29"/>
      <c r="G25" s="26">
        <f t="shared" si="1"/>
        <v>2.5000000000000001E-2</v>
      </c>
      <c r="H25" s="16">
        <f t="shared" si="3"/>
        <v>10</v>
      </c>
    </row>
    <row r="26" spans="1:10" ht="18" customHeight="1" x14ac:dyDescent="0.2">
      <c r="A26" s="48"/>
      <c r="B26" s="10"/>
      <c r="C26" s="14"/>
      <c r="D26" s="15">
        <f t="shared" si="5"/>
        <v>2.5999999999999999E-2</v>
      </c>
      <c r="E26" s="23">
        <f t="shared" si="2"/>
        <v>9</v>
      </c>
      <c r="F26" s="29"/>
      <c r="G26" s="26">
        <f t="shared" si="1"/>
        <v>2.5999999999999999E-2</v>
      </c>
      <c r="H26" s="16">
        <f t="shared" si="3"/>
        <v>9</v>
      </c>
    </row>
    <row r="27" spans="1:10" ht="18" customHeight="1" x14ac:dyDescent="0.2">
      <c r="A27" s="48"/>
      <c r="B27" s="10"/>
      <c r="C27" s="14"/>
      <c r="D27" s="15">
        <f t="shared" si="5"/>
        <v>2.7E-2</v>
      </c>
      <c r="E27" s="23">
        <f t="shared" si="2"/>
        <v>8</v>
      </c>
      <c r="F27" s="29"/>
      <c r="G27" s="26">
        <f t="shared" si="1"/>
        <v>2.7E-2</v>
      </c>
      <c r="H27" s="16">
        <f t="shared" si="3"/>
        <v>8</v>
      </c>
    </row>
    <row r="28" spans="1:10" ht="18" customHeight="1" thickBot="1" x14ac:dyDescent="0.25">
      <c r="A28" s="49"/>
      <c r="B28" s="18"/>
      <c r="C28" s="19"/>
      <c r="D28" s="20">
        <f t="shared" si="5"/>
        <v>2.8000000000000001E-2</v>
      </c>
      <c r="E28" s="24">
        <f t="shared" si="2"/>
        <v>7</v>
      </c>
      <c r="F28" s="30"/>
      <c r="G28" s="27">
        <f t="shared" si="1"/>
        <v>2.8000000000000001E-2</v>
      </c>
      <c r="H28" s="21">
        <f t="shared" si="3"/>
        <v>7</v>
      </c>
    </row>
    <row r="29" spans="1:10" ht="18" customHeight="1" x14ac:dyDescent="0.2">
      <c r="B29" s="40" t="s">
        <v>54</v>
      </c>
      <c r="C29" s="43">
        <f>SUM(C4:C28)</f>
        <v>186</v>
      </c>
      <c r="F29" s="45">
        <f>SUM(F4:F28)</f>
        <v>49</v>
      </c>
    </row>
    <row r="30" spans="1:10" ht="21.95" customHeight="1" thickBot="1" x14ac:dyDescent="0.3">
      <c r="B30" s="41" t="s">
        <v>55</v>
      </c>
      <c r="C30" s="44">
        <f>INDEX(C4:C28,MATCH(1,E4:E28,0))+INDEX(C4:C28,MATCH(2,E4:E28,0))+INDEX(C4:C28,MATCH(3,E4:E28,0))+INDEX(C4:C28,MATCH(4,E4:E28,0))+INDEX(C4:C28,MATCH(5,E4:E28,0))</f>
        <v>168</v>
      </c>
      <c r="D30" s="42"/>
      <c r="E30" s="42"/>
      <c r="F30" s="46">
        <f>INDEX(F4:F28,MATCH(1,H4:H28,0))+INDEX(F4:F28,MATCH(2,H4:H28,0))+INDEX(F4:F28,MATCH(3,H4:H28,0))+INDEX(F4:F28,MATCH(4,H4:H28,0))+INDEX(F4:F28,MATCH(5,H4:H28,0))</f>
        <v>43</v>
      </c>
    </row>
  </sheetData>
  <sheetProtection sheet="1" objects="1" scenarios="1" selectLockedCells="1" sort="0" autoFilter="0"/>
  <autoFilter ref="A3:H3">
    <sortState ref="A6:H30">
      <sortCondition ref="A5:A30"/>
    </sortState>
  </autoFilter>
  <conditionalFormatting sqref="C4:C28">
    <cfRule type="cellIs" dxfId="61" priority="1" operator="greaterThan">
      <formula>36</formula>
    </cfRule>
  </conditionalFormatting>
  <pageMargins left="0.78740157499999996" right="0.78740157499999996" top="0.984251969" bottom="0.984251969" header="0.4921259845" footer="0.4921259845"/>
  <pageSetup paperSize="9"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89" enableFormatConditionsCalculation="0"/>
  <dimension ref="A1:J30"/>
  <sheetViews>
    <sheetView workbookViewId="0">
      <selection activeCell="F1" sqref="F1"/>
    </sheetView>
  </sheetViews>
  <sheetFormatPr baseColWidth="10" defaultColWidth="10.85546875" defaultRowHeight="15" x14ac:dyDescent="0.2"/>
  <cols>
    <col min="1" max="1" width="26.7109375" style="7" customWidth="1"/>
    <col min="2" max="2" width="24.28515625" style="7" customWidth="1"/>
    <col min="3" max="3" width="10.85546875" style="7"/>
    <col min="4" max="4" width="11.42578125" style="8" hidden="1" customWidth="1"/>
    <col min="5" max="5" width="10.85546875" style="8" hidden="1" customWidth="1"/>
    <col min="6" max="6" width="10.85546875" style="7"/>
    <col min="7" max="7" width="11.42578125" style="8" hidden="1" customWidth="1"/>
    <col min="8" max="8" width="10.85546875" style="8" hidden="1" customWidth="1"/>
    <col min="9" max="16384" width="10.85546875" style="7"/>
  </cols>
  <sheetData>
    <row r="1" spans="1:8" ht="18" customHeight="1" thickBot="1" x14ac:dyDescent="0.25">
      <c r="A1" s="31" t="s">
        <v>38</v>
      </c>
      <c r="B1" s="32" t="s">
        <v>73</v>
      </c>
      <c r="C1" s="8"/>
      <c r="F1" s="55" t="str">
        <f>HYPERLINK("#Adhérents!A1","Retour")</f>
        <v>Retour</v>
      </c>
    </row>
    <row r="2" spans="1:8" ht="18" customHeight="1" thickBot="1" x14ac:dyDescent="0.25">
      <c r="E2" s="9"/>
    </row>
    <row r="3" spans="1:8" ht="18" customHeight="1" thickBot="1" x14ac:dyDescent="0.25">
      <c r="A3" s="33" t="s">
        <v>48</v>
      </c>
      <c r="B3" s="34" t="s">
        <v>5</v>
      </c>
      <c r="C3" s="33" t="s">
        <v>0</v>
      </c>
      <c r="D3" s="35" t="s">
        <v>46</v>
      </c>
      <c r="E3" s="36" t="s">
        <v>49</v>
      </c>
      <c r="F3" s="37" t="s">
        <v>1</v>
      </c>
      <c r="G3" s="38" t="s">
        <v>47</v>
      </c>
      <c r="H3" s="39" t="s">
        <v>50</v>
      </c>
    </row>
    <row r="4" spans="1:8" ht="18" customHeight="1" x14ac:dyDescent="0.2">
      <c r="A4" s="47">
        <v>42658</v>
      </c>
      <c r="B4" s="10" t="s">
        <v>91</v>
      </c>
      <c r="C4" s="11">
        <v>31</v>
      </c>
      <c r="D4" s="12">
        <f t="shared" ref="D4:D13" si="0">C4+ROW(C4)/1000</f>
        <v>31.004000000000001</v>
      </c>
      <c r="E4" s="22">
        <f>RANK(D4,$D$4:$D$28)</f>
        <v>1</v>
      </c>
      <c r="F4" s="28">
        <v>9</v>
      </c>
      <c r="G4" s="25">
        <f t="shared" ref="G4:G28" si="1">F4+ROW(F4)/1000</f>
        <v>9.0039999999999996</v>
      </c>
      <c r="H4" s="13">
        <f>RANK(G4,$G$4:$G$28)</f>
        <v>1</v>
      </c>
    </row>
    <row r="5" spans="1:8" ht="18" customHeight="1" x14ac:dyDescent="0.2">
      <c r="A5" s="48">
        <v>42693</v>
      </c>
      <c r="B5" s="10" t="s">
        <v>96</v>
      </c>
      <c r="C5" s="14">
        <v>18</v>
      </c>
      <c r="D5" s="15">
        <f t="shared" si="0"/>
        <v>18.004999999999999</v>
      </c>
      <c r="E5" s="23">
        <f t="shared" ref="E5:E28" si="2">RANK(D5,$D$4:$D$28)</f>
        <v>3</v>
      </c>
      <c r="F5" s="29">
        <v>6</v>
      </c>
      <c r="G5" s="26">
        <f t="shared" si="1"/>
        <v>6.0049999999999999</v>
      </c>
      <c r="H5" s="16">
        <f>RANK(G5,$G$4:$G$28)</f>
        <v>3</v>
      </c>
    </row>
    <row r="6" spans="1:8" ht="18" customHeight="1" x14ac:dyDescent="0.2">
      <c r="A6" s="48">
        <v>42875</v>
      </c>
      <c r="B6" s="10" t="s">
        <v>111</v>
      </c>
      <c r="C6" s="14">
        <v>28</v>
      </c>
      <c r="D6" s="15">
        <f t="shared" si="0"/>
        <v>28.006</v>
      </c>
      <c r="E6" s="23">
        <f t="shared" si="2"/>
        <v>2</v>
      </c>
      <c r="F6" s="29">
        <v>7</v>
      </c>
      <c r="G6" s="26">
        <f t="shared" si="1"/>
        <v>7.0060000000000002</v>
      </c>
      <c r="H6" s="16">
        <f t="shared" ref="H6:H28" si="3">RANK(G6,$G$4:$G$28)</f>
        <v>2</v>
      </c>
    </row>
    <row r="7" spans="1:8" ht="18" customHeight="1" x14ac:dyDescent="0.2">
      <c r="A7" s="48"/>
      <c r="B7" s="10"/>
      <c r="C7" s="14"/>
      <c r="D7" s="15">
        <f t="shared" si="0"/>
        <v>7.0000000000000001E-3</v>
      </c>
      <c r="E7" s="23">
        <f t="shared" si="2"/>
        <v>25</v>
      </c>
      <c r="F7" s="29"/>
      <c r="G7" s="26">
        <f t="shared" si="1"/>
        <v>7.0000000000000001E-3</v>
      </c>
      <c r="H7" s="16">
        <f t="shared" si="3"/>
        <v>25</v>
      </c>
    </row>
    <row r="8" spans="1:8" ht="18" customHeight="1" x14ac:dyDescent="0.2">
      <c r="A8" s="48"/>
      <c r="B8" s="10"/>
      <c r="C8" s="14"/>
      <c r="D8" s="15">
        <f t="shared" si="0"/>
        <v>8.0000000000000002E-3</v>
      </c>
      <c r="E8" s="23">
        <f t="shared" si="2"/>
        <v>24</v>
      </c>
      <c r="F8" s="29"/>
      <c r="G8" s="26">
        <f t="shared" si="1"/>
        <v>8.0000000000000002E-3</v>
      </c>
      <c r="H8" s="16">
        <f t="shared" si="3"/>
        <v>24</v>
      </c>
    </row>
    <row r="9" spans="1:8" ht="18" customHeight="1" x14ac:dyDescent="0.2">
      <c r="A9" s="48"/>
      <c r="B9" s="10"/>
      <c r="C9" s="14"/>
      <c r="D9" s="15">
        <f t="shared" si="0"/>
        <v>8.9999999999999993E-3</v>
      </c>
      <c r="E9" s="23">
        <f t="shared" si="2"/>
        <v>23</v>
      </c>
      <c r="F9" s="29"/>
      <c r="G9" s="26">
        <f t="shared" si="1"/>
        <v>8.9999999999999993E-3</v>
      </c>
      <c r="H9" s="16">
        <f t="shared" si="3"/>
        <v>23</v>
      </c>
    </row>
    <row r="10" spans="1:8" ht="18" customHeight="1" x14ac:dyDescent="0.2">
      <c r="A10" s="48"/>
      <c r="B10" s="10"/>
      <c r="C10" s="14"/>
      <c r="D10" s="15">
        <f t="shared" si="0"/>
        <v>0.01</v>
      </c>
      <c r="E10" s="23">
        <f t="shared" si="2"/>
        <v>22</v>
      </c>
      <c r="F10" s="29"/>
      <c r="G10" s="26">
        <f t="shared" si="1"/>
        <v>0.01</v>
      </c>
      <c r="H10" s="16">
        <f t="shared" si="3"/>
        <v>22</v>
      </c>
    </row>
    <row r="11" spans="1:8" ht="18" customHeight="1" x14ac:dyDescent="0.2">
      <c r="A11" s="48"/>
      <c r="B11" s="10"/>
      <c r="C11" s="14"/>
      <c r="D11" s="15">
        <f t="shared" si="0"/>
        <v>1.0999999999999999E-2</v>
      </c>
      <c r="E11" s="23">
        <f t="shared" si="2"/>
        <v>21</v>
      </c>
      <c r="F11" s="29"/>
      <c r="G11" s="26">
        <f t="shared" si="1"/>
        <v>1.0999999999999999E-2</v>
      </c>
      <c r="H11" s="16">
        <f t="shared" si="3"/>
        <v>21</v>
      </c>
    </row>
    <row r="12" spans="1:8" ht="18" customHeight="1" x14ac:dyDescent="0.2">
      <c r="A12" s="48"/>
      <c r="B12" s="10"/>
      <c r="C12" s="14"/>
      <c r="D12" s="15">
        <f t="shared" si="0"/>
        <v>1.2E-2</v>
      </c>
      <c r="E12" s="23">
        <f t="shared" si="2"/>
        <v>20</v>
      </c>
      <c r="F12" s="29"/>
      <c r="G12" s="26">
        <f t="shared" si="1"/>
        <v>1.2E-2</v>
      </c>
      <c r="H12" s="16">
        <f t="shared" si="3"/>
        <v>20</v>
      </c>
    </row>
    <row r="13" spans="1:8" ht="18" customHeight="1" x14ac:dyDescent="0.2">
      <c r="A13" s="48"/>
      <c r="B13" s="10"/>
      <c r="C13" s="14"/>
      <c r="D13" s="15">
        <f t="shared" si="0"/>
        <v>1.2999999999999999E-2</v>
      </c>
      <c r="E13" s="23">
        <f t="shared" si="2"/>
        <v>19</v>
      </c>
      <c r="F13" s="29"/>
      <c r="G13" s="26">
        <f t="shared" si="1"/>
        <v>1.2999999999999999E-2</v>
      </c>
      <c r="H13" s="16">
        <f t="shared" si="3"/>
        <v>19</v>
      </c>
    </row>
    <row r="14" spans="1:8" ht="18" customHeight="1" x14ac:dyDescent="0.2">
      <c r="A14" s="48"/>
      <c r="B14" s="10"/>
      <c r="C14" s="14"/>
      <c r="D14" s="15">
        <f t="shared" ref="D14:D17" si="4">C14+ROW(C14)/1000</f>
        <v>1.4E-2</v>
      </c>
      <c r="E14" s="23">
        <f t="shared" si="2"/>
        <v>18</v>
      </c>
      <c r="F14" s="29"/>
      <c r="G14" s="26">
        <f t="shared" si="1"/>
        <v>1.4E-2</v>
      </c>
      <c r="H14" s="16">
        <f t="shared" si="3"/>
        <v>18</v>
      </c>
    </row>
    <row r="15" spans="1:8" ht="18" customHeight="1" x14ac:dyDescent="0.2">
      <c r="A15" s="48"/>
      <c r="B15" s="10"/>
      <c r="C15" s="14"/>
      <c r="D15" s="15">
        <f t="shared" si="4"/>
        <v>1.4999999999999999E-2</v>
      </c>
      <c r="E15" s="23">
        <f t="shared" si="2"/>
        <v>17</v>
      </c>
      <c r="F15" s="29"/>
      <c r="G15" s="26">
        <f t="shared" si="1"/>
        <v>1.4999999999999999E-2</v>
      </c>
      <c r="H15" s="16">
        <f t="shared" si="3"/>
        <v>17</v>
      </c>
    </row>
    <row r="16" spans="1:8" ht="18" customHeight="1" x14ac:dyDescent="0.2">
      <c r="A16" s="48"/>
      <c r="B16" s="10"/>
      <c r="C16" s="14"/>
      <c r="D16" s="15">
        <f t="shared" si="4"/>
        <v>1.6E-2</v>
      </c>
      <c r="E16" s="23">
        <f t="shared" si="2"/>
        <v>16</v>
      </c>
      <c r="F16" s="29"/>
      <c r="G16" s="26">
        <f t="shared" si="1"/>
        <v>1.6E-2</v>
      </c>
      <c r="H16" s="16">
        <f t="shared" si="3"/>
        <v>16</v>
      </c>
    </row>
    <row r="17" spans="1:10" ht="18" customHeight="1" x14ac:dyDescent="0.2">
      <c r="A17" s="48"/>
      <c r="B17" s="10"/>
      <c r="C17" s="14"/>
      <c r="D17" s="15">
        <f t="shared" si="4"/>
        <v>1.7000000000000001E-2</v>
      </c>
      <c r="E17" s="23">
        <f t="shared" si="2"/>
        <v>15</v>
      </c>
      <c r="F17" s="29"/>
      <c r="G17" s="26">
        <f t="shared" si="1"/>
        <v>1.7000000000000001E-2</v>
      </c>
      <c r="H17" s="16">
        <f t="shared" si="3"/>
        <v>15</v>
      </c>
    </row>
    <row r="18" spans="1:10" ht="18" customHeight="1" x14ac:dyDescent="0.2">
      <c r="A18" s="48"/>
      <c r="B18" s="10"/>
      <c r="C18" s="14"/>
      <c r="D18" s="15">
        <f t="shared" ref="D18:D28" si="5">C18+ROW(C18)/1000</f>
        <v>1.7999999999999999E-2</v>
      </c>
      <c r="E18" s="23">
        <f t="shared" si="2"/>
        <v>14</v>
      </c>
      <c r="F18" s="29"/>
      <c r="G18" s="26">
        <f t="shared" si="1"/>
        <v>1.7999999999999999E-2</v>
      </c>
      <c r="H18" s="16">
        <f t="shared" si="3"/>
        <v>14</v>
      </c>
    </row>
    <row r="19" spans="1:10" ht="18" customHeight="1" x14ac:dyDescent="0.2">
      <c r="A19" s="48"/>
      <c r="B19" s="10"/>
      <c r="C19" s="14"/>
      <c r="D19" s="15">
        <f t="shared" si="5"/>
        <v>1.9E-2</v>
      </c>
      <c r="E19" s="23">
        <f t="shared" si="2"/>
        <v>13</v>
      </c>
      <c r="F19" s="29"/>
      <c r="G19" s="26">
        <f t="shared" si="1"/>
        <v>1.9E-2</v>
      </c>
      <c r="H19" s="16">
        <f t="shared" si="3"/>
        <v>13</v>
      </c>
      <c r="J19" s="17"/>
    </row>
    <row r="20" spans="1:10" ht="18" customHeight="1" x14ac:dyDescent="0.2">
      <c r="A20" s="48"/>
      <c r="B20" s="10"/>
      <c r="C20" s="14"/>
      <c r="D20" s="15">
        <f t="shared" si="5"/>
        <v>0.02</v>
      </c>
      <c r="E20" s="23">
        <f t="shared" si="2"/>
        <v>12</v>
      </c>
      <c r="F20" s="29"/>
      <c r="G20" s="26">
        <f t="shared" si="1"/>
        <v>0.02</v>
      </c>
      <c r="H20" s="16">
        <f t="shared" si="3"/>
        <v>12</v>
      </c>
      <c r="J20" s="17"/>
    </row>
    <row r="21" spans="1:10" ht="18" customHeight="1" x14ac:dyDescent="0.2">
      <c r="A21" s="48"/>
      <c r="B21" s="10"/>
      <c r="C21" s="14"/>
      <c r="D21" s="15">
        <f t="shared" si="5"/>
        <v>2.1000000000000001E-2</v>
      </c>
      <c r="E21" s="23">
        <f t="shared" si="2"/>
        <v>11</v>
      </c>
      <c r="F21" s="29"/>
      <c r="G21" s="26">
        <f t="shared" si="1"/>
        <v>2.1000000000000001E-2</v>
      </c>
      <c r="H21" s="16">
        <f t="shared" si="3"/>
        <v>11</v>
      </c>
    </row>
    <row r="22" spans="1:10" ht="18" customHeight="1" x14ac:dyDescent="0.2">
      <c r="A22" s="48"/>
      <c r="B22" s="10"/>
      <c r="C22" s="14"/>
      <c r="D22" s="15">
        <f t="shared" si="5"/>
        <v>2.1999999999999999E-2</v>
      </c>
      <c r="E22" s="23">
        <f t="shared" si="2"/>
        <v>10</v>
      </c>
      <c r="F22" s="29"/>
      <c r="G22" s="26">
        <f t="shared" si="1"/>
        <v>2.1999999999999999E-2</v>
      </c>
      <c r="H22" s="16">
        <f t="shared" si="3"/>
        <v>10</v>
      </c>
    </row>
    <row r="23" spans="1:10" ht="18" customHeight="1" x14ac:dyDescent="0.2">
      <c r="A23" s="48"/>
      <c r="B23" s="10"/>
      <c r="C23" s="14"/>
      <c r="D23" s="15">
        <f t="shared" si="5"/>
        <v>2.3E-2</v>
      </c>
      <c r="E23" s="23">
        <f t="shared" si="2"/>
        <v>9</v>
      </c>
      <c r="F23" s="29"/>
      <c r="G23" s="26">
        <f t="shared" si="1"/>
        <v>2.3E-2</v>
      </c>
      <c r="H23" s="16">
        <f t="shared" si="3"/>
        <v>9</v>
      </c>
    </row>
    <row r="24" spans="1:10" ht="18" customHeight="1" x14ac:dyDescent="0.2">
      <c r="A24" s="48"/>
      <c r="B24" s="10"/>
      <c r="C24" s="14"/>
      <c r="D24" s="15">
        <f t="shared" si="5"/>
        <v>2.4E-2</v>
      </c>
      <c r="E24" s="23">
        <f t="shared" si="2"/>
        <v>8</v>
      </c>
      <c r="F24" s="29"/>
      <c r="G24" s="26">
        <f t="shared" si="1"/>
        <v>2.4E-2</v>
      </c>
      <c r="H24" s="16">
        <f t="shared" si="3"/>
        <v>8</v>
      </c>
    </row>
    <row r="25" spans="1:10" ht="18" customHeight="1" x14ac:dyDescent="0.2">
      <c r="A25" s="48"/>
      <c r="B25" s="10"/>
      <c r="C25" s="14"/>
      <c r="D25" s="15">
        <f t="shared" si="5"/>
        <v>2.5000000000000001E-2</v>
      </c>
      <c r="E25" s="23">
        <f t="shared" si="2"/>
        <v>7</v>
      </c>
      <c r="F25" s="29"/>
      <c r="G25" s="26">
        <f t="shared" si="1"/>
        <v>2.5000000000000001E-2</v>
      </c>
      <c r="H25" s="16">
        <f t="shared" si="3"/>
        <v>7</v>
      </c>
    </row>
    <row r="26" spans="1:10" ht="18" customHeight="1" x14ac:dyDescent="0.2">
      <c r="A26" s="48"/>
      <c r="B26" s="10"/>
      <c r="C26" s="14"/>
      <c r="D26" s="15">
        <f t="shared" si="5"/>
        <v>2.5999999999999999E-2</v>
      </c>
      <c r="E26" s="23">
        <f t="shared" si="2"/>
        <v>6</v>
      </c>
      <c r="F26" s="29"/>
      <c r="G26" s="26">
        <f t="shared" si="1"/>
        <v>2.5999999999999999E-2</v>
      </c>
      <c r="H26" s="16">
        <f t="shared" si="3"/>
        <v>6</v>
      </c>
    </row>
    <row r="27" spans="1:10" ht="18" customHeight="1" x14ac:dyDescent="0.2">
      <c r="A27" s="48"/>
      <c r="B27" s="10"/>
      <c r="C27" s="14"/>
      <c r="D27" s="15">
        <f t="shared" si="5"/>
        <v>2.7E-2</v>
      </c>
      <c r="E27" s="23">
        <f t="shared" si="2"/>
        <v>5</v>
      </c>
      <c r="F27" s="29"/>
      <c r="G27" s="26">
        <f t="shared" si="1"/>
        <v>2.7E-2</v>
      </c>
      <c r="H27" s="16">
        <f t="shared" si="3"/>
        <v>5</v>
      </c>
    </row>
    <row r="28" spans="1:10" ht="18" customHeight="1" thickBot="1" x14ac:dyDescent="0.25">
      <c r="A28" s="49"/>
      <c r="B28" s="18"/>
      <c r="C28" s="19"/>
      <c r="D28" s="20">
        <f t="shared" si="5"/>
        <v>2.8000000000000001E-2</v>
      </c>
      <c r="E28" s="24">
        <f t="shared" si="2"/>
        <v>4</v>
      </c>
      <c r="F28" s="30"/>
      <c r="G28" s="27">
        <f t="shared" si="1"/>
        <v>2.8000000000000001E-2</v>
      </c>
      <c r="H28" s="21">
        <f t="shared" si="3"/>
        <v>4</v>
      </c>
    </row>
    <row r="29" spans="1:10" ht="18" customHeight="1" x14ac:dyDescent="0.2">
      <c r="B29" s="40" t="s">
        <v>54</v>
      </c>
      <c r="C29" s="43">
        <f>SUM(C4:C28)</f>
        <v>77</v>
      </c>
      <c r="F29" s="45">
        <f>SUM(F4:F28)</f>
        <v>22</v>
      </c>
    </row>
    <row r="30" spans="1:10" ht="21.95" customHeight="1" thickBot="1" x14ac:dyDescent="0.3">
      <c r="B30" s="41" t="s">
        <v>55</v>
      </c>
      <c r="C30" s="44">
        <f>INDEX(C4:C28,MATCH(1,E4:E28,0))+INDEX(C4:C28,MATCH(2,E4:E28,0))+INDEX(C4:C28,MATCH(3,E4:E28,0))+INDEX(C4:C28,MATCH(4,E4:E28,0))+INDEX(C4:C28,MATCH(5,E4:E28,0))</f>
        <v>77</v>
      </c>
      <c r="D30" s="42"/>
      <c r="E30" s="42"/>
      <c r="F30" s="46">
        <f>INDEX(F4:F28,MATCH(1,H4:H28,0))+INDEX(F4:F28,MATCH(2,H4:H28,0))+INDEX(F4:F28,MATCH(3,H4:H28,0))+INDEX(F4:F28,MATCH(4,H4:H28,0))+INDEX(F4:F28,MATCH(5,H4:H28,0))</f>
        <v>22</v>
      </c>
    </row>
  </sheetData>
  <sheetProtection sheet="1" objects="1" scenarios="1" selectLockedCells="1" sort="0" autoFilter="0"/>
  <autoFilter ref="A3:H3">
    <sortState ref="A6:H30">
      <sortCondition ref="A5:A30"/>
    </sortState>
  </autoFilter>
  <conditionalFormatting sqref="C4:C28">
    <cfRule type="cellIs" dxfId="12" priority="1" operator="greaterThan">
      <formula>36</formula>
    </cfRule>
  </conditionalFormatting>
  <pageMargins left="0.78740157499999996" right="0.78740157499999996" top="0.984251969" bottom="0.984251969" header="0.4921259845" footer="0.4921259845"/>
  <pageSetup paperSize="9"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9" enableFormatConditionsCalculation="0"/>
  <dimension ref="A1:J30"/>
  <sheetViews>
    <sheetView workbookViewId="0">
      <selection activeCell="F1" sqref="F1"/>
    </sheetView>
  </sheetViews>
  <sheetFormatPr baseColWidth="10" defaultColWidth="10.85546875" defaultRowHeight="15" x14ac:dyDescent="0.2"/>
  <cols>
    <col min="1" max="1" width="26.7109375" style="7" customWidth="1"/>
    <col min="2" max="2" width="24.28515625" style="7" customWidth="1"/>
    <col min="3" max="3" width="10.85546875" style="7"/>
    <col min="4" max="4" width="11.42578125" style="8" hidden="1" customWidth="1"/>
    <col min="5" max="5" width="10.85546875" style="8" hidden="1" customWidth="1"/>
    <col min="6" max="6" width="10.85546875" style="7"/>
    <col min="7" max="7" width="11.42578125" style="8" hidden="1" customWidth="1"/>
    <col min="8" max="8" width="10.85546875" style="8" hidden="1" customWidth="1"/>
    <col min="9" max="16384" width="10.85546875" style="7"/>
  </cols>
  <sheetData>
    <row r="1" spans="1:8" ht="18" customHeight="1" thickBot="1" x14ac:dyDescent="0.25">
      <c r="A1" s="31" t="s">
        <v>31</v>
      </c>
      <c r="B1" s="32" t="s">
        <v>58</v>
      </c>
      <c r="C1" s="8"/>
      <c r="F1" s="55" t="str">
        <f>HYPERLINK("#Adhérents!A1","Retour")</f>
        <v>Retour</v>
      </c>
    </row>
    <row r="2" spans="1:8" ht="18" customHeight="1" thickBot="1" x14ac:dyDescent="0.25">
      <c r="E2" s="9"/>
    </row>
    <row r="3" spans="1:8" ht="18" customHeight="1" thickBot="1" x14ac:dyDescent="0.25">
      <c r="A3" s="33" t="s">
        <v>48</v>
      </c>
      <c r="B3" s="34" t="s">
        <v>5</v>
      </c>
      <c r="C3" s="33" t="s">
        <v>0</v>
      </c>
      <c r="D3" s="35" t="s">
        <v>46</v>
      </c>
      <c r="E3" s="36" t="s">
        <v>49</v>
      </c>
      <c r="F3" s="37" t="s">
        <v>1</v>
      </c>
      <c r="G3" s="38" t="s">
        <v>47</v>
      </c>
      <c r="H3" s="39" t="s">
        <v>50</v>
      </c>
    </row>
    <row r="4" spans="1:8" ht="18" customHeight="1" x14ac:dyDescent="0.2">
      <c r="A4" s="47">
        <v>42636</v>
      </c>
      <c r="B4" s="10" t="s">
        <v>85</v>
      </c>
      <c r="C4" s="11">
        <v>33</v>
      </c>
      <c r="D4" s="12">
        <f t="shared" ref="D4:D13" si="0">C4+ROW(C4)/1000</f>
        <v>33.003999999999998</v>
      </c>
      <c r="E4" s="22">
        <f>RANK(D4,$D$4:$D$28)</f>
        <v>3</v>
      </c>
      <c r="F4" s="28">
        <v>12</v>
      </c>
      <c r="G4" s="25">
        <f t="shared" ref="G4:G28" si="1">F4+ROW(F4)/1000</f>
        <v>12.004</v>
      </c>
      <c r="H4" s="13">
        <f>RANK(G4,$G$4:$G$28)</f>
        <v>3</v>
      </c>
    </row>
    <row r="5" spans="1:8" ht="18" customHeight="1" x14ac:dyDescent="0.2">
      <c r="A5" s="48">
        <v>42637</v>
      </c>
      <c r="B5" s="10" t="s">
        <v>86</v>
      </c>
      <c r="C5" s="14">
        <v>25</v>
      </c>
      <c r="D5" s="15">
        <f t="shared" si="0"/>
        <v>25.004999999999999</v>
      </c>
      <c r="E5" s="23">
        <f t="shared" ref="E5:E28" si="2">RANK(D5,$D$4:$D$28)</f>
        <v>7</v>
      </c>
      <c r="F5" s="29">
        <v>7</v>
      </c>
      <c r="G5" s="26">
        <f t="shared" si="1"/>
        <v>7.0049999999999999</v>
      </c>
      <c r="H5" s="16">
        <f>RANK(G5,$G$4:$G$28)</f>
        <v>7</v>
      </c>
    </row>
    <row r="6" spans="1:8" ht="18" customHeight="1" x14ac:dyDescent="0.2">
      <c r="A6" s="48">
        <v>42679</v>
      </c>
      <c r="B6" s="10" t="s">
        <v>94</v>
      </c>
      <c r="C6" s="14">
        <v>25</v>
      </c>
      <c r="D6" s="15">
        <f t="shared" si="0"/>
        <v>25.006</v>
      </c>
      <c r="E6" s="23">
        <f t="shared" si="2"/>
        <v>6</v>
      </c>
      <c r="F6" s="29">
        <v>4</v>
      </c>
      <c r="G6" s="26">
        <f t="shared" si="1"/>
        <v>4.0060000000000002</v>
      </c>
      <c r="H6" s="16">
        <f t="shared" ref="H6:H28" si="3">RANK(G6,$G$4:$G$28)</f>
        <v>10</v>
      </c>
    </row>
    <row r="7" spans="1:8" ht="18" customHeight="1" x14ac:dyDescent="0.2">
      <c r="A7" s="48">
        <v>42693</v>
      </c>
      <c r="B7" s="10" t="s">
        <v>96</v>
      </c>
      <c r="C7" s="14">
        <v>18</v>
      </c>
      <c r="D7" s="15">
        <f t="shared" si="0"/>
        <v>18.007000000000001</v>
      </c>
      <c r="E7" s="23">
        <f t="shared" si="2"/>
        <v>10</v>
      </c>
      <c r="F7" s="29">
        <v>6</v>
      </c>
      <c r="G7" s="26">
        <f t="shared" si="1"/>
        <v>6.0069999999999997</v>
      </c>
      <c r="H7" s="16">
        <f t="shared" si="3"/>
        <v>9</v>
      </c>
    </row>
    <row r="8" spans="1:8" ht="18" customHeight="1" x14ac:dyDescent="0.2">
      <c r="A8" s="48">
        <v>42812</v>
      </c>
      <c r="B8" s="10" t="s">
        <v>114</v>
      </c>
      <c r="C8" s="14">
        <v>18</v>
      </c>
      <c r="D8" s="15">
        <f t="shared" si="0"/>
        <v>18.007999999999999</v>
      </c>
      <c r="E8" s="23">
        <f t="shared" si="2"/>
        <v>9</v>
      </c>
      <c r="F8" s="29">
        <v>6</v>
      </c>
      <c r="G8" s="26">
        <f t="shared" si="1"/>
        <v>6.008</v>
      </c>
      <c r="H8" s="16">
        <f t="shared" si="3"/>
        <v>8</v>
      </c>
    </row>
    <row r="9" spans="1:8" ht="18" customHeight="1" x14ac:dyDescent="0.2">
      <c r="A9" s="48">
        <v>42847</v>
      </c>
      <c r="B9" s="10" t="s">
        <v>123</v>
      </c>
      <c r="C9" s="14">
        <v>34</v>
      </c>
      <c r="D9" s="15">
        <f t="shared" si="0"/>
        <v>34.009</v>
      </c>
      <c r="E9" s="23">
        <f t="shared" si="2"/>
        <v>2</v>
      </c>
      <c r="F9" s="29">
        <v>10</v>
      </c>
      <c r="G9" s="26">
        <f t="shared" si="1"/>
        <v>10.009</v>
      </c>
      <c r="H9" s="16">
        <f t="shared" si="3"/>
        <v>4</v>
      </c>
    </row>
    <row r="10" spans="1:8" ht="18" customHeight="1" x14ac:dyDescent="0.2">
      <c r="A10" s="48">
        <v>42875</v>
      </c>
      <c r="B10" s="10" t="s">
        <v>111</v>
      </c>
      <c r="C10" s="14">
        <v>41</v>
      </c>
      <c r="D10" s="15">
        <f t="shared" si="0"/>
        <v>41.01</v>
      </c>
      <c r="E10" s="23">
        <f t="shared" si="2"/>
        <v>1</v>
      </c>
      <c r="F10" s="29">
        <v>17</v>
      </c>
      <c r="G10" s="26">
        <f t="shared" si="1"/>
        <v>17.010000000000002</v>
      </c>
      <c r="H10" s="16">
        <f t="shared" si="3"/>
        <v>1</v>
      </c>
    </row>
    <row r="11" spans="1:8" ht="18" customHeight="1" x14ac:dyDescent="0.2">
      <c r="A11" s="48">
        <v>42896</v>
      </c>
      <c r="B11" s="10" t="s">
        <v>188</v>
      </c>
      <c r="C11" s="14">
        <v>25</v>
      </c>
      <c r="D11" s="15">
        <f t="shared" si="0"/>
        <v>25.010999999999999</v>
      </c>
      <c r="E11" s="23">
        <f t="shared" si="2"/>
        <v>5</v>
      </c>
      <c r="F11" s="29">
        <v>9</v>
      </c>
      <c r="G11" s="26">
        <f t="shared" si="1"/>
        <v>9.0109999999999992</v>
      </c>
      <c r="H11" s="16">
        <f t="shared" si="3"/>
        <v>5</v>
      </c>
    </row>
    <row r="12" spans="1:8" ht="18" customHeight="1" x14ac:dyDescent="0.2">
      <c r="A12" s="48">
        <v>42903</v>
      </c>
      <c r="B12" s="10" t="s">
        <v>102</v>
      </c>
      <c r="C12" s="14">
        <v>28</v>
      </c>
      <c r="D12" s="15">
        <f t="shared" si="0"/>
        <v>28.012</v>
      </c>
      <c r="E12" s="23">
        <f t="shared" si="2"/>
        <v>4</v>
      </c>
      <c r="F12" s="29">
        <v>13</v>
      </c>
      <c r="G12" s="26">
        <f t="shared" si="1"/>
        <v>13.012</v>
      </c>
      <c r="H12" s="16">
        <f t="shared" si="3"/>
        <v>2</v>
      </c>
    </row>
    <row r="13" spans="1:8" ht="18" customHeight="1" x14ac:dyDescent="0.2">
      <c r="A13" s="48">
        <v>42916</v>
      </c>
      <c r="B13" s="10" t="s">
        <v>102</v>
      </c>
      <c r="C13" s="14">
        <v>24</v>
      </c>
      <c r="D13" s="15">
        <f t="shared" si="0"/>
        <v>24.013000000000002</v>
      </c>
      <c r="E13" s="23">
        <f t="shared" si="2"/>
        <v>8</v>
      </c>
      <c r="F13" s="29">
        <v>8</v>
      </c>
      <c r="G13" s="26">
        <f t="shared" si="1"/>
        <v>8.0129999999999999</v>
      </c>
      <c r="H13" s="16">
        <f t="shared" si="3"/>
        <v>6</v>
      </c>
    </row>
    <row r="14" spans="1:8" ht="18" customHeight="1" x14ac:dyDescent="0.2">
      <c r="A14" s="48"/>
      <c r="B14" s="10"/>
      <c r="C14" s="14"/>
      <c r="D14" s="15">
        <f t="shared" ref="D14:D17" si="4">C14+ROW(C14)/1000</f>
        <v>1.4E-2</v>
      </c>
      <c r="E14" s="23">
        <f t="shared" si="2"/>
        <v>25</v>
      </c>
      <c r="F14" s="29"/>
      <c r="G14" s="26">
        <f t="shared" si="1"/>
        <v>1.4E-2</v>
      </c>
      <c r="H14" s="16">
        <f t="shared" si="3"/>
        <v>25</v>
      </c>
    </row>
    <row r="15" spans="1:8" ht="18" customHeight="1" x14ac:dyDescent="0.2">
      <c r="A15" s="48"/>
      <c r="B15" s="10"/>
      <c r="C15" s="14"/>
      <c r="D15" s="15">
        <f t="shared" si="4"/>
        <v>1.4999999999999999E-2</v>
      </c>
      <c r="E15" s="23">
        <f t="shared" si="2"/>
        <v>24</v>
      </c>
      <c r="F15" s="29"/>
      <c r="G15" s="26">
        <f t="shared" si="1"/>
        <v>1.4999999999999999E-2</v>
      </c>
      <c r="H15" s="16">
        <f t="shared" si="3"/>
        <v>24</v>
      </c>
    </row>
    <row r="16" spans="1:8" ht="18" customHeight="1" x14ac:dyDescent="0.2">
      <c r="A16" s="48"/>
      <c r="B16" s="10"/>
      <c r="C16" s="14"/>
      <c r="D16" s="15">
        <f t="shared" si="4"/>
        <v>1.6E-2</v>
      </c>
      <c r="E16" s="23">
        <f t="shared" si="2"/>
        <v>23</v>
      </c>
      <c r="F16" s="29"/>
      <c r="G16" s="26">
        <f t="shared" si="1"/>
        <v>1.6E-2</v>
      </c>
      <c r="H16" s="16">
        <f t="shared" si="3"/>
        <v>23</v>
      </c>
    </row>
    <row r="17" spans="1:10" ht="18" customHeight="1" x14ac:dyDescent="0.2">
      <c r="A17" s="48"/>
      <c r="B17" s="10"/>
      <c r="C17" s="14"/>
      <c r="D17" s="15">
        <f t="shared" si="4"/>
        <v>1.7000000000000001E-2</v>
      </c>
      <c r="E17" s="23">
        <f t="shared" si="2"/>
        <v>22</v>
      </c>
      <c r="F17" s="29"/>
      <c r="G17" s="26">
        <f t="shared" si="1"/>
        <v>1.7000000000000001E-2</v>
      </c>
      <c r="H17" s="16">
        <f t="shared" si="3"/>
        <v>22</v>
      </c>
    </row>
    <row r="18" spans="1:10" ht="18" customHeight="1" x14ac:dyDescent="0.2">
      <c r="A18" s="48"/>
      <c r="B18" s="10"/>
      <c r="C18" s="14"/>
      <c r="D18" s="15">
        <f t="shared" ref="D18:D28" si="5">C18+ROW(C18)/1000</f>
        <v>1.7999999999999999E-2</v>
      </c>
      <c r="E18" s="23">
        <f t="shared" si="2"/>
        <v>21</v>
      </c>
      <c r="F18" s="29"/>
      <c r="G18" s="26">
        <f t="shared" si="1"/>
        <v>1.7999999999999999E-2</v>
      </c>
      <c r="H18" s="16">
        <f t="shared" si="3"/>
        <v>21</v>
      </c>
    </row>
    <row r="19" spans="1:10" ht="18" customHeight="1" x14ac:dyDescent="0.2">
      <c r="A19" s="48"/>
      <c r="B19" s="10"/>
      <c r="C19" s="14"/>
      <c r="D19" s="15">
        <f t="shared" si="5"/>
        <v>1.9E-2</v>
      </c>
      <c r="E19" s="23">
        <f t="shared" si="2"/>
        <v>20</v>
      </c>
      <c r="F19" s="29"/>
      <c r="G19" s="26">
        <f t="shared" si="1"/>
        <v>1.9E-2</v>
      </c>
      <c r="H19" s="16">
        <f t="shared" si="3"/>
        <v>20</v>
      </c>
      <c r="J19" s="17"/>
    </row>
    <row r="20" spans="1:10" ht="18" customHeight="1" x14ac:dyDescent="0.2">
      <c r="A20" s="48"/>
      <c r="B20" s="10"/>
      <c r="C20" s="14"/>
      <c r="D20" s="15">
        <f t="shared" si="5"/>
        <v>0.02</v>
      </c>
      <c r="E20" s="23">
        <f t="shared" si="2"/>
        <v>19</v>
      </c>
      <c r="F20" s="29"/>
      <c r="G20" s="26">
        <f t="shared" si="1"/>
        <v>0.02</v>
      </c>
      <c r="H20" s="16">
        <f t="shared" si="3"/>
        <v>19</v>
      </c>
      <c r="J20" s="17"/>
    </row>
    <row r="21" spans="1:10" ht="18" customHeight="1" x14ac:dyDescent="0.2">
      <c r="A21" s="48"/>
      <c r="B21" s="10"/>
      <c r="C21" s="14"/>
      <c r="D21" s="15">
        <f t="shared" si="5"/>
        <v>2.1000000000000001E-2</v>
      </c>
      <c r="E21" s="23">
        <f t="shared" si="2"/>
        <v>18</v>
      </c>
      <c r="F21" s="29"/>
      <c r="G21" s="26">
        <f t="shared" si="1"/>
        <v>2.1000000000000001E-2</v>
      </c>
      <c r="H21" s="16">
        <f t="shared" si="3"/>
        <v>18</v>
      </c>
    </row>
    <row r="22" spans="1:10" ht="18" customHeight="1" x14ac:dyDescent="0.2">
      <c r="A22" s="48"/>
      <c r="B22" s="10"/>
      <c r="C22" s="14"/>
      <c r="D22" s="15">
        <f t="shared" si="5"/>
        <v>2.1999999999999999E-2</v>
      </c>
      <c r="E22" s="23">
        <f t="shared" si="2"/>
        <v>17</v>
      </c>
      <c r="F22" s="29"/>
      <c r="G22" s="26">
        <f t="shared" si="1"/>
        <v>2.1999999999999999E-2</v>
      </c>
      <c r="H22" s="16">
        <f t="shared" si="3"/>
        <v>17</v>
      </c>
    </row>
    <row r="23" spans="1:10" ht="18" customHeight="1" x14ac:dyDescent="0.2">
      <c r="A23" s="48"/>
      <c r="B23" s="10"/>
      <c r="C23" s="14"/>
      <c r="D23" s="15">
        <f t="shared" si="5"/>
        <v>2.3E-2</v>
      </c>
      <c r="E23" s="23">
        <f t="shared" si="2"/>
        <v>16</v>
      </c>
      <c r="F23" s="29"/>
      <c r="G23" s="26">
        <f t="shared" si="1"/>
        <v>2.3E-2</v>
      </c>
      <c r="H23" s="16">
        <f t="shared" si="3"/>
        <v>16</v>
      </c>
    </row>
    <row r="24" spans="1:10" ht="18" customHeight="1" x14ac:dyDescent="0.2">
      <c r="A24" s="48"/>
      <c r="B24" s="10"/>
      <c r="C24" s="14"/>
      <c r="D24" s="15">
        <f t="shared" si="5"/>
        <v>2.4E-2</v>
      </c>
      <c r="E24" s="23">
        <f t="shared" si="2"/>
        <v>15</v>
      </c>
      <c r="F24" s="29"/>
      <c r="G24" s="26">
        <f t="shared" si="1"/>
        <v>2.4E-2</v>
      </c>
      <c r="H24" s="16">
        <f t="shared" si="3"/>
        <v>15</v>
      </c>
    </row>
    <row r="25" spans="1:10" ht="18" customHeight="1" x14ac:dyDescent="0.2">
      <c r="A25" s="48"/>
      <c r="B25" s="10"/>
      <c r="C25" s="14"/>
      <c r="D25" s="15">
        <f t="shared" si="5"/>
        <v>2.5000000000000001E-2</v>
      </c>
      <c r="E25" s="23">
        <f t="shared" si="2"/>
        <v>14</v>
      </c>
      <c r="F25" s="29"/>
      <c r="G25" s="26">
        <f t="shared" si="1"/>
        <v>2.5000000000000001E-2</v>
      </c>
      <c r="H25" s="16">
        <f t="shared" si="3"/>
        <v>14</v>
      </c>
    </row>
    <row r="26" spans="1:10" ht="18" customHeight="1" x14ac:dyDescent="0.2">
      <c r="A26" s="48"/>
      <c r="B26" s="10"/>
      <c r="C26" s="14"/>
      <c r="D26" s="15">
        <f t="shared" si="5"/>
        <v>2.5999999999999999E-2</v>
      </c>
      <c r="E26" s="23">
        <f t="shared" si="2"/>
        <v>13</v>
      </c>
      <c r="F26" s="29"/>
      <c r="G26" s="26">
        <f t="shared" si="1"/>
        <v>2.5999999999999999E-2</v>
      </c>
      <c r="H26" s="16">
        <f t="shared" si="3"/>
        <v>13</v>
      </c>
    </row>
    <row r="27" spans="1:10" ht="18" customHeight="1" x14ac:dyDescent="0.2">
      <c r="A27" s="48"/>
      <c r="B27" s="10"/>
      <c r="C27" s="14"/>
      <c r="D27" s="15">
        <f t="shared" si="5"/>
        <v>2.7E-2</v>
      </c>
      <c r="E27" s="23">
        <f t="shared" si="2"/>
        <v>12</v>
      </c>
      <c r="F27" s="29"/>
      <c r="G27" s="26">
        <f t="shared" si="1"/>
        <v>2.7E-2</v>
      </c>
      <c r="H27" s="16">
        <f t="shared" si="3"/>
        <v>12</v>
      </c>
    </row>
    <row r="28" spans="1:10" ht="18" customHeight="1" thickBot="1" x14ac:dyDescent="0.25">
      <c r="A28" s="49"/>
      <c r="B28" s="18"/>
      <c r="C28" s="19"/>
      <c r="D28" s="20">
        <f t="shared" si="5"/>
        <v>2.8000000000000001E-2</v>
      </c>
      <c r="E28" s="24">
        <f t="shared" si="2"/>
        <v>11</v>
      </c>
      <c r="F28" s="30"/>
      <c r="G28" s="27">
        <f t="shared" si="1"/>
        <v>2.8000000000000001E-2</v>
      </c>
      <c r="H28" s="21">
        <f t="shared" si="3"/>
        <v>11</v>
      </c>
    </row>
    <row r="29" spans="1:10" ht="18" customHeight="1" x14ac:dyDescent="0.2">
      <c r="B29" s="40" t="s">
        <v>54</v>
      </c>
      <c r="C29" s="43">
        <f>SUM(C4:C28)</f>
        <v>271</v>
      </c>
      <c r="F29" s="45">
        <f>SUM(F4:F28)</f>
        <v>92</v>
      </c>
    </row>
    <row r="30" spans="1:10" ht="21.95" customHeight="1" thickBot="1" x14ac:dyDescent="0.3">
      <c r="B30" s="41" t="s">
        <v>55</v>
      </c>
      <c r="C30" s="44">
        <f>INDEX(C4:C28,MATCH(1,E4:E28,0))+INDEX(C4:C28,MATCH(2,E4:E28,0))+INDEX(C4:C28,MATCH(3,E4:E28,0))+INDEX(C4:C28,MATCH(4,E4:E28,0))+INDEX(C4:C28,MATCH(5,E4:E28,0))</f>
        <v>161</v>
      </c>
      <c r="D30" s="42"/>
      <c r="E30" s="42"/>
      <c r="F30" s="46">
        <f>INDEX(F4:F28,MATCH(1,H4:H28,0))+INDEX(F4:F28,MATCH(2,H4:H28,0))+INDEX(F4:F28,MATCH(3,H4:H28,0))+INDEX(F4:F28,MATCH(4,H4:H28,0))+INDEX(F4:F28,MATCH(5,H4:H28,0))</f>
        <v>61</v>
      </c>
    </row>
  </sheetData>
  <sheetProtection sheet="1" objects="1" scenarios="1" selectLockedCells="1" sort="0" autoFilter="0"/>
  <autoFilter ref="A3:H3">
    <sortState ref="A6:H30">
      <sortCondition ref="A5:A30"/>
    </sortState>
  </autoFilter>
  <conditionalFormatting sqref="C4:C28">
    <cfRule type="cellIs" dxfId="11" priority="1" operator="greaterThan">
      <formula>36</formula>
    </cfRule>
  </conditionalFormatting>
  <pageMargins left="0.78740157499999996" right="0.78740157499999996" top="0.984251969" bottom="0.984251969" header="0.4921259845" footer="0.4921259845"/>
  <pageSetup paperSize="9"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15" enableFormatConditionsCalculation="0"/>
  <dimension ref="A1:J30"/>
  <sheetViews>
    <sheetView workbookViewId="0"/>
  </sheetViews>
  <sheetFormatPr baseColWidth="10" defaultColWidth="10.85546875" defaultRowHeight="15" x14ac:dyDescent="0.2"/>
  <cols>
    <col min="1" max="1" width="26.7109375" style="7" customWidth="1"/>
    <col min="2" max="2" width="24.28515625" style="7" customWidth="1"/>
    <col min="3" max="3" width="10.85546875" style="7"/>
    <col min="4" max="4" width="11.42578125" style="8" hidden="1" customWidth="1"/>
    <col min="5" max="5" width="10.85546875" style="8" hidden="1" customWidth="1"/>
    <col min="6" max="6" width="10.85546875" style="7"/>
    <col min="7" max="7" width="11.42578125" style="8" hidden="1" customWidth="1"/>
    <col min="8" max="8" width="10.85546875" style="8" hidden="1" customWidth="1"/>
    <col min="9" max="16384" width="10.85546875" style="7"/>
  </cols>
  <sheetData>
    <row r="1" spans="1:8" ht="18" customHeight="1" thickBot="1" x14ac:dyDescent="0.25">
      <c r="A1" s="31" t="s">
        <v>19</v>
      </c>
      <c r="B1" s="32" t="s">
        <v>82</v>
      </c>
      <c r="C1" s="8"/>
      <c r="F1" s="55" t="str">
        <f>HYPERLINK("#Adhérents!A1","Retour")</f>
        <v>Retour</v>
      </c>
    </row>
    <row r="2" spans="1:8" ht="18" customHeight="1" thickBot="1" x14ac:dyDescent="0.25">
      <c r="E2" s="9"/>
    </row>
    <row r="3" spans="1:8" ht="18" customHeight="1" thickBot="1" x14ac:dyDescent="0.25">
      <c r="A3" s="33" t="s">
        <v>48</v>
      </c>
      <c r="B3" s="34" t="s">
        <v>5</v>
      </c>
      <c r="C3" s="33" t="s">
        <v>0</v>
      </c>
      <c r="D3" s="35" t="s">
        <v>46</v>
      </c>
      <c r="E3" s="36" t="s">
        <v>49</v>
      </c>
      <c r="F3" s="37" t="s">
        <v>1</v>
      </c>
      <c r="G3" s="38" t="s">
        <v>47</v>
      </c>
      <c r="H3" s="39" t="s">
        <v>50</v>
      </c>
    </row>
    <row r="4" spans="1:8" ht="18" customHeight="1" x14ac:dyDescent="0.2">
      <c r="A4" s="47">
        <v>42643</v>
      </c>
      <c r="B4" s="10" t="s">
        <v>90</v>
      </c>
      <c r="C4" s="11">
        <v>33</v>
      </c>
      <c r="D4" s="12">
        <f t="shared" ref="D4:D13" si="0">C4+ROW(C4)/1000</f>
        <v>33.003999999999998</v>
      </c>
      <c r="E4" s="22">
        <f>RANK(D4,$D$4:$D$28)</f>
        <v>2</v>
      </c>
      <c r="F4" s="28">
        <v>14</v>
      </c>
      <c r="G4" s="25">
        <f t="shared" ref="G4:G28" si="1">F4+ROW(F4)/1000</f>
        <v>14.004</v>
      </c>
      <c r="H4" s="13">
        <f>RANK(G4,$G$4:$G$28)</f>
        <v>1</v>
      </c>
    </row>
    <row r="5" spans="1:8" ht="18" customHeight="1" x14ac:dyDescent="0.2">
      <c r="A5" s="48">
        <v>42896</v>
      </c>
      <c r="B5" s="10" t="s">
        <v>188</v>
      </c>
      <c r="C5" s="14">
        <v>34</v>
      </c>
      <c r="D5" s="15">
        <f t="shared" si="0"/>
        <v>34.005000000000003</v>
      </c>
      <c r="E5" s="23">
        <f t="shared" ref="E5:E28" si="2">RANK(D5,$D$4:$D$28)</f>
        <v>1</v>
      </c>
      <c r="F5" s="29">
        <v>12</v>
      </c>
      <c r="G5" s="26">
        <f t="shared" si="1"/>
        <v>12.005000000000001</v>
      </c>
      <c r="H5" s="16">
        <f>RANK(G5,$G$4:$G$28)</f>
        <v>2</v>
      </c>
    </row>
    <row r="6" spans="1:8" ht="18" customHeight="1" x14ac:dyDescent="0.2">
      <c r="A6" s="48"/>
      <c r="B6" s="10"/>
      <c r="C6" s="14"/>
      <c r="D6" s="15">
        <f t="shared" si="0"/>
        <v>6.0000000000000001E-3</v>
      </c>
      <c r="E6" s="23">
        <f t="shared" si="2"/>
        <v>25</v>
      </c>
      <c r="F6" s="29"/>
      <c r="G6" s="26">
        <f t="shared" si="1"/>
        <v>6.0000000000000001E-3</v>
      </c>
      <c r="H6" s="16">
        <f t="shared" ref="H6:H28" si="3">RANK(G6,$G$4:$G$28)</f>
        <v>25</v>
      </c>
    </row>
    <row r="7" spans="1:8" ht="18" customHeight="1" x14ac:dyDescent="0.2">
      <c r="A7" s="48"/>
      <c r="B7" s="10"/>
      <c r="C7" s="14"/>
      <c r="D7" s="15">
        <f t="shared" si="0"/>
        <v>7.0000000000000001E-3</v>
      </c>
      <c r="E7" s="23">
        <f t="shared" si="2"/>
        <v>24</v>
      </c>
      <c r="F7" s="29"/>
      <c r="G7" s="26">
        <f t="shared" si="1"/>
        <v>7.0000000000000001E-3</v>
      </c>
      <c r="H7" s="16">
        <f t="shared" si="3"/>
        <v>24</v>
      </c>
    </row>
    <row r="8" spans="1:8" ht="18" customHeight="1" x14ac:dyDescent="0.2">
      <c r="A8" s="48"/>
      <c r="B8" s="10"/>
      <c r="C8" s="14"/>
      <c r="D8" s="15">
        <f t="shared" si="0"/>
        <v>8.0000000000000002E-3</v>
      </c>
      <c r="E8" s="23">
        <f t="shared" si="2"/>
        <v>23</v>
      </c>
      <c r="F8" s="29"/>
      <c r="G8" s="26">
        <f t="shared" si="1"/>
        <v>8.0000000000000002E-3</v>
      </c>
      <c r="H8" s="16">
        <f t="shared" si="3"/>
        <v>23</v>
      </c>
    </row>
    <row r="9" spans="1:8" ht="18" customHeight="1" x14ac:dyDescent="0.2">
      <c r="A9" s="48"/>
      <c r="B9" s="10"/>
      <c r="C9" s="14"/>
      <c r="D9" s="15">
        <f t="shared" si="0"/>
        <v>8.9999999999999993E-3</v>
      </c>
      <c r="E9" s="23">
        <f t="shared" si="2"/>
        <v>22</v>
      </c>
      <c r="F9" s="29"/>
      <c r="G9" s="26">
        <f t="shared" si="1"/>
        <v>8.9999999999999993E-3</v>
      </c>
      <c r="H9" s="16">
        <f t="shared" si="3"/>
        <v>22</v>
      </c>
    </row>
    <row r="10" spans="1:8" ht="18" customHeight="1" x14ac:dyDescent="0.2">
      <c r="A10" s="48"/>
      <c r="B10" s="10"/>
      <c r="C10" s="14"/>
      <c r="D10" s="15">
        <f t="shared" si="0"/>
        <v>0.01</v>
      </c>
      <c r="E10" s="23">
        <f t="shared" si="2"/>
        <v>21</v>
      </c>
      <c r="F10" s="29"/>
      <c r="G10" s="26">
        <f t="shared" si="1"/>
        <v>0.01</v>
      </c>
      <c r="H10" s="16">
        <f t="shared" si="3"/>
        <v>21</v>
      </c>
    </row>
    <row r="11" spans="1:8" ht="18" customHeight="1" x14ac:dyDescent="0.2">
      <c r="A11" s="48"/>
      <c r="B11" s="10"/>
      <c r="C11" s="14"/>
      <c r="D11" s="15">
        <f t="shared" si="0"/>
        <v>1.0999999999999999E-2</v>
      </c>
      <c r="E11" s="23">
        <f t="shared" si="2"/>
        <v>20</v>
      </c>
      <c r="F11" s="29"/>
      <c r="G11" s="26">
        <f t="shared" si="1"/>
        <v>1.0999999999999999E-2</v>
      </c>
      <c r="H11" s="16">
        <f t="shared" si="3"/>
        <v>20</v>
      </c>
    </row>
    <row r="12" spans="1:8" ht="18" customHeight="1" x14ac:dyDescent="0.2">
      <c r="A12" s="48"/>
      <c r="B12" s="10"/>
      <c r="C12" s="14"/>
      <c r="D12" s="15">
        <f t="shared" si="0"/>
        <v>1.2E-2</v>
      </c>
      <c r="E12" s="23">
        <f t="shared" si="2"/>
        <v>19</v>
      </c>
      <c r="F12" s="29"/>
      <c r="G12" s="26">
        <f t="shared" si="1"/>
        <v>1.2E-2</v>
      </c>
      <c r="H12" s="16">
        <f t="shared" si="3"/>
        <v>19</v>
      </c>
    </row>
    <row r="13" spans="1:8" ht="18" customHeight="1" x14ac:dyDescent="0.2">
      <c r="A13" s="48"/>
      <c r="B13" s="10"/>
      <c r="C13" s="14"/>
      <c r="D13" s="15">
        <f t="shared" si="0"/>
        <v>1.2999999999999999E-2</v>
      </c>
      <c r="E13" s="23">
        <f t="shared" si="2"/>
        <v>18</v>
      </c>
      <c r="F13" s="29"/>
      <c r="G13" s="26">
        <f t="shared" si="1"/>
        <v>1.2999999999999999E-2</v>
      </c>
      <c r="H13" s="16">
        <f t="shared" si="3"/>
        <v>18</v>
      </c>
    </row>
    <row r="14" spans="1:8" ht="18" customHeight="1" x14ac:dyDescent="0.2">
      <c r="A14" s="48"/>
      <c r="B14" s="10"/>
      <c r="C14" s="14"/>
      <c r="D14" s="15">
        <f t="shared" ref="D14:D17" si="4">C14+ROW(C14)/1000</f>
        <v>1.4E-2</v>
      </c>
      <c r="E14" s="23">
        <f t="shared" si="2"/>
        <v>17</v>
      </c>
      <c r="F14" s="29"/>
      <c r="G14" s="26">
        <f t="shared" si="1"/>
        <v>1.4E-2</v>
      </c>
      <c r="H14" s="16">
        <f t="shared" si="3"/>
        <v>17</v>
      </c>
    </row>
    <row r="15" spans="1:8" ht="18" customHeight="1" x14ac:dyDescent="0.2">
      <c r="A15" s="48"/>
      <c r="B15" s="10"/>
      <c r="C15" s="14"/>
      <c r="D15" s="15">
        <f t="shared" si="4"/>
        <v>1.4999999999999999E-2</v>
      </c>
      <c r="E15" s="23">
        <f t="shared" si="2"/>
        <v>16</v>
      </c>
      <c r="F15" s="29"/>
      <c r="G15" s="26">
        <f t="shared" si="1"/>
        <v>1.4999999999999999E-2</v>
      </c>
      <c r="H15" s="16">
        <f t="shared" si="3"/>
        <v>16</v>
      </c>
    </row>
    <row r="16" spans="1:8" ht="18" customHeight="1" x14ac:dyDescent="0.2">
      <c r="A16" s="48"/>
      <c r="B16" s="10"/>
      <c r="C16" s="14"/>
      <c r="D16" s="15">
        <f t="shared" si="4"/>
        <v>1.6E-2</v>
      </c>
      <c r="E16" s="23">
        <f t="shared" si="2"/>
        <v>15</v>
      </c>
      <c r="F16" s="29"/>
      <c r="G16" s="26">
        <f t="shared" si="1"/>
        <v>1.6E-2</v>
      </c>
      <c r="H16" s="16">
        <f t="shared" si="3"/>
        <v>15</v>
      </c>
    </row>
    <row r="17" spans="1:10" ht="18" customHeight="1" x14ac:dyDescent="0.2">
      <c r="A17" s="48"/>
      <c r="B17" s="10"/>
      <c r="C17" s="14"/>
      <c r="D17" s="15">
        <f t="shared" si="4"/>
        <v>1.7000000000000001E-2</v>
      </c>
      <c r="E17" s="23">
        <f t="shared" si="2"/>
        <v>14</v>
      </c>
      <c r="F17" s="29"/>
      <c r="G17" s="26">
        <f t="shared" si="1"/>
        <v>1.7000000000000001E-2</v>
      </c>
      <c r="H17" s="16">
        <f t="shared" si="3"/>
        <v>14</v>
      </c>
    </row>
    <row r="18" spans="1:10" ht="18" customHeight="1" x14ac:dyDescent="0.2">
      <c r="A18" s="48"/>
      <c r="B18" s="10"/>
      <c r="C18" s="14"/>
      <c r="D18" s="15">
        <f t="shared" ref="D18:D28" si="5">C18+ROW(C18)/1000</f>
        <v>1.7999999999999999E-2</v>
      </c>
      <c r="E18" s="23">
        <f t="shared" si="2"/>
        <v>13</v>
      </c>
      <c r="F18" s="29"/>
      <c r="G18" s="26">
        <f t="shared" si="1"/>
        <v>1.7999999999999999E-2</v>
      </c>
      <c r="H18" s="16">
        <f t="shared" si="3"/>
        <v>13</v>
      </c>
    </row>
    <row r="19" spans="1:10" ht="18" customHeight="1" x14ac:dyDescent="0.2">
      <c r="A19" s="48"/>
      <c r="B19" s="10"/>
      <c r="C19" s="14"/>
      <c r="D19" s="15">
        <f t="shared" si="5"/>
        <v>1.9E-2</v>
      </c>
      <c r="E19" s="23">
        <f t="shared" si="2"/>
        <v>12</v>
      </c>
      <c r="F19" s="29"/>
      <c r="G19" s="26">
        <f t="shared" si="1"/>
        <v>1.9E-2</v>
      </c>
      <c r="H19" s="16">
        <f t="shared" si="3"/>
        <v>12</v>
      </c>
      <c r="J19" s="17"/>
    </row>
    <row r="20" spans="1:10" ht="18" customHeight="1" x14ac:dyDescent="0.2">
      <c r="A20" s="48"/>
      <c r="B20" s="10"/>
      <c r="C20" s="14"/>
      <c r="D20" s="15">
        <f t="shared" si="5"/>
        <v>0.02</v>
      </c>
      <c r="E20" s="23">
        <f t="shared" si="2"/>
        <v>11</v>
      </c>
      <c r="F20" s="29"/>
      <c r="G20" s="26">
        <f t="shared" si="1"/>
        <v>0.02</v>
      </c>
      <c r="H20" s="16">
        <f t="shared" si="3"/>
        <v>11</v>
      </c>
      <c r="J20" s="17"/>
    </row>
    <row r="21" spans="1:10" ht="18" customHeight="1" x14ac:dyDescent="0.2">
      <c r="A21" s="48"/>
      <c r="B21" s="10"/>
      <c r="C21" s="14"/>
      <c r="D21" s="15">
        <f t="shared" si="5"/>
        <v>2.1000000000000001E-2</v>
      </c>
      <c r="E21" s="23">
        <f t="shared" si="2"/>
        <v>10</v>
      </c>
      <c r="F21" s="29"/>
      <c r="G21" s="26">
        <f t="shared" si="1"/>
        <v>2.1000000000000001E-2</v>
      </c>
      <c r="H21" s="16">
        <f t="shared" si="3"/>
        <v>10</v>
      </c>
    </row>
    <row r="22" spans="1:10" ht="18" customHeight="1" x14ac:dyDescent="0.2">
      <c r="A22" s="48"/>
      <c r="B22" s="10"/>
      <c r="C22" s="14"/>
      <c r="D22" s="15">
        <f t="shared" si="5"/>
        <v>2.1999999999999999E-2</v>
      </c>
      <c r="E22" s="23">
        <f t="shared" si="2"/>
        <v>9</v>
      </c>
      <c r="F22" s="29"/>
      <c r="G22" s="26">
        <f t="shared" si="1"/>
        <v>2.1999999999999999E-2</v>
      </c>
      <c r="H22" s="16">
        <f t="shared" si="3"/>
        <v>9</v>
      </c>
    </row>
    <row r="23" spans="1:10" ht="18" customHeight="1" x14ac:dyDescent="0.2">
      <c r="A23" s="48"/>
      <c r="B23" s="10"/>
      <c r="C23" s="14"/>
      <c r="D23" s="15">
        <f t="shared" si="5"/>
        <v>2.3E-2</v>
      </c>
      <c r="E23" s="23">
        <f t="shared" si="2"/>
        <v>8</v>
      </c>
      <c r="F23" s="29"/>
      <c r="G23" s="26">
        <f t="shared" si="1"/>
        <v>2.3E-2</v>
      </c>
      <c r="H23" s="16">
        <f t="shared" si="3"/>
        <v>8</v>
      </c>
    </row>
    <row r="24" spans="1:10" ht="18" customHeight="1" x14ac:dyDescent="0.2">
      <c r="A24" s="48"/>
      <c r="B24" s="10"/>
      <c r="C24" s="14"/>
      <c r="D24" s="15">
        <f t="shared" si="5"/>
        <v>2.4E-2</v>
      </c>
      <c r="E24" s="23">
        <f t="shared" si="2"/>
        <v>7</v>
      </c>
      <c r="F24" s="29"/>
      <c r="G24" s="26">
        <f t="shared" si="1"/>
        <v>2.4E-2</v>
      </c>
      <c r="H24" s="16">
        <f t="shared" si="3"/>
        <v>7</v>
      </c>
    </row>
    <row r="25" spans="1:10" ht="18" customHeight="1" x14ac:dyDescent="0.2">
      <c r="A25" s="48"/>
      <c r="B25" s="10"/>
      <c r="C25" s="14"/>
      <c r="D25" s="15">
        <f t="shared" si="5"/>
        <v>2.5000000000000001E-2</v>
      </c>
      <c r="E25" s="23">
        <f t="shared" si="2"/>
        <v>6</v>
      </c>
      <c r="F25" s="29"/>
      <c r="G25" s="26">
        <f t="shared" si="1"/>
        <v>2.5000000000000001E-2</v>
      </c>
      <c r="H25" s="16">
        <f t="shared" si="3"/>
        <v>6</v>
      </c>
    </row>
    <row r="26" spans="1:10" ht="18" customHeight="1" x14ac:dyDescent="0.2">
      <c r="A26" s="48"/>
      <c r="B26" s="10"/>
      <c r="C26" s="14"/>
      <c r="D26" s="15">
        <f t="shared" si="5"/>
        <v>2.5999999999999999E-2</v>
      </c>
      <c r="E26" s="23">
        <f t="shared" si="2"/>
        <v>5</v>
      </c>
      <c r="F26" s="29"/>
      <c r="G26" s="26">
        <f t="shared" si="1"/>
        <v>2.5999999999999999E-2</v>
      </c>
      <c r="H26" s="16">
        <f t="shared" si="3"/>
        <v>5</v>
      </c>
    </row>
    <row r="27" spans="1:10" ht="18" customHeight="1" x14ac:dyDescent="0.2">
      <c r="A27" s="48"/>
      <c r="B27" s="10"/>
      <c r="C27" s="14"/>
      <c r="D27" s="15">
        <f t="shared" si="5"/>
        <v>2.7E-2</v>
      </c>
      <c r="E27" s="23">
        <f t="shared" si="2"/>
        <v>4</v>
      </c>
      <c r="F27" s="29"/>
      <c r="G27" s="26">
        <f t="shared" si="1"/>
        <v>2.7E-2</v>
      </c>
      <c r="H27" s="16">
        <f t="shared" si="3"/>
        <v>4</v>
      </c>
    </row>
    <row r="28" spans="1:10" ht="18" customHeight="1" thickBot="1" x14ac:dyDescent="0.25">
      <c r="A28" s="49"/>
      <c r="B28" s="18"/>
      <c r="C28" s="19"/>
      <c r="D28" s="20">
        <f t="shared" si="5"/>
        <v>2.8000000000000001E-2</v>
      </c>
      <c r="E28" s="24">
        <f t="shared" si="2"/>
        <v>3</v>
      </c>
      <c r="F28" s="30"/>
      <c r="G28" s="27">
        <f t="shared" si="1"/>
        <v>2.8000000000000001E-2</v>
      </c>
      <c r="H28" s="21">
        <f t="shared" si="3"/>
        <v>3</v>
      </c>
    </row>
    <row r="29" spans="1:10" ht="18" customHeight="1" x14ac:dyDescent="0.2">
      <c r="B29" s="40" t="s">
        <v>54</v>
      </c>
      <c r="C29" s="43">
        <f>SUM(C4:C28)</f>
        <v>67</v>
      </c>
      <c r="F29" s="45">
        <f>SUM(F4:F28)</f>
        <v>26</v>
      </c>
    </row>
    <row r="30" spans="1:10" ht="21.95" customHeight="1" thickBot="1" x14ac:dyDescent="0.3">
      <c r="B30" s="41" t="s">
        <v>55</v>
      </c>
      <c r="C30" s="44">
        <f>INDEX(C4:C28,MATCH(1,E4:E28,0))+INDEX(C4:C28,MATCH(2,E4:E28,0))+INDEX(C4:C28,MATCH(3,E4:E28,0))+INDEX(C4:C28,MATCH(4,E4:E28,0))+INDEX(C4:C28,MATCH(5,E4:E28,0))</f>
        <v>67</v>
      </c>
      <c r="D30" s="42"/>
      <c r="E30" s="42"/>
      <c r="F30" s="46">
        <f>INDEX(F4:F28,MATCH(1,H4:H28,0))+INDEX(F4:F28,MATCH(2,H4:H28,0))+INDEX(F4:F28,MATCH(3,H4:H28,0))+INDEX(F4:F28,MATCH(4,H4:H28,0))+INDEX(F4:F28,MATCH(5,H4:H28,0))</f>
        <v>26</v>
      </c>
    </row>
  </sheetData>
  <sheetProtection sheet="1" objects="1" scenarios="1" selectLockedCells="1" sort="0" autoFilter="0"/>
  <autoFilter ref="A3:H3">
    <sortState ref="A6:H30">
      <sortCondition ref="A5:A30"/>
    </sortState>
  </autoFilter>
  <conditionalFormatting sqref="C4:C28">
    <cfRule type="cellIs" dxfId="10" priority="1" operator="greaterThan">
      <formula>36</formula>
    </cfRule>
  </conditionalFormatting>
  <pageMargins left="0.78740157499999996" right="0.78740157499999996" top="0.984251969" bottom="0.984251969" header="0.4921259845" footer="0.4921259845"/>
  <pageSetup paperSize="9"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7" enableFormatConditionsCalculation="0"/>
  <dimension ref="A1:J30"/>
  <sheetViews>
    <sheetView workbookViewId="0"/>
  </sheetViews>
  <sheetFormatPr baseColWidth="10" defaultColWidth="10.85546875" defaultRowHeight="15" x14ac:dyDescent="0.2"/>
  <cols>
    <col min="1" max="1" width="26.7109375" style="7" customWidth="1"/>
    <col min="2" max="2" width="24.28515625" style="7" customWidth="1"/>
    <col min="3" max="3" width="10.85546875" style="7"/>
    <col min="4" max="4" width="11.42578125" style="8" hidden="1" customWidth="1"/>
    <col min="5" max="5" width="10.85546875" style="8" hidden="1" customWidth="1"/>
    <col min="6" max="6" width="10.85546875" style="7"/>
    <col min="7" max="7" width="11.42578125" style="8" hidden="1" customWidth="1"/>
    <col min="8" max="8" width="10.85546875" style="8" hidden="1" customWidth="1"/>
    <col min="9" max="16384" width="10.85546875" style="7"/>
  </cols>
  <sheetData>
    <row r="1" spans="1:8" ht="18" customHeight="1" thickBot="1" x14ac:dyDescent="0.25">
      <c r="A1" s="31" t="s">
        <v>28</v>
      </c>
      <c r="B1" s="32" t="s">
        <v>65</v>
      </c>
      <c r="C1" s="8"/>
      <c r="F1" s="55" t="str">
        <f>HYPERLINK("#Adhérents!A1","Retour")</f>
        <v>Retour</v>
      </c>
    </row>
    <row r="2" spans="1:8" ht="18" customHeight="1" thickBot="1" x14ac:dyDescent="0.25">
      <c r="E2" s="9"/>
    </row>
    <row r="3" spans="1:8" ht="18" customHeight="1" thickBot="1" x14ac:dyDescent="0.25">
      <c r="A3" s="33" t="s">
        <v>48</v>
      </c>
      <c r="B3" s="34" t="s">
        <v>5</v>
      </c>
      <c r="C3" s="33" t="s">
        <v>0</v>
      </c>
      <c r="D3" s="35" t="s">
        <v>46</v>
      </c>
      <c r="E3" s="36" t="s">
        <v>49</v>
      </c>
      <c r="F3" s="37" t="s">
        <v>1</v>
      </c>
      <c r="G3" s="38" t="s">
        <v>47</v>
      </c>
      <c r="H3" s="39" t="s">
        <v>50</v>
      </c>
    </row>
    <row r="4" spans="1:8" ht="18" customHeight="1" x14ac:dyDescent="0.2">
      <c r="A4" s="47">
        <v>42628</v>
      </c>
      <c r="B4" s="10" t="s">
        <v>89</v>
      </c>
      <c r="C4" s="11">
        <v>9</v>
      </c>
      <c r="D4" s="12">
        <f t="shared" ref="D4:D28" si="0">C4+ROW(C4)/1000</f>
        <v>9.0039999999999996</v>
      </c>
      <c r="E4" s="22">
        <f t="shared" ref="E4:E28" si="1">RANK(D4,$D$4:$D$28)</f>
        <v>16</v>
      </c>
      <c r="F4" s="28">
        <v>3</v>
      </c>
      <c r="G4" s="25">
        <f t="shared" ref="G4:G28" si="2">F4+ROW(F4)/1000</f>
        <v>3.004</v>
      </c>
      <c r="H4" s="13">
        <f t="shared" ref="H4:H28" si="3">RANK(G4,$G$4:$G$28)</f>
        <v>16</v>
      </c>
    </row>
    <row r="5" spans="1:8" ht="18" customHeight="1" x14ac:dyDescent="0.2">
      <c r="A5" s="48">
        <v>42637</v>
      </c>
      <c r="B5" s="10" t="s">
        <v>86</v>
      </c>
      <c r="C5" s="14">
        <v>49</v>
      </c>
      <c r="D5" s="15">
        <f t="shared" si="0"/>
        <v>49.005000000000003</v>
      </c>
      <c r="E5" s="23">
        <f t="shared" si="1"/>
        <v>1</v>
      </c>
      <c r="F5" s="29">
        <v>6</v>
      </c>
      <c r="G5" s="26">
        <f t="shared" si="2"/>
        <v>6.0049999999999999</v>
      </c>
      <c r="H5" s="16">
        <f t="shared" si="3"/>
        <v>8</v>
      </c>
    </row>
    <row r="6" spans="1:8" ht="18" customHeight="1" x14ac:dyDescent="0.2">
      <c r="A6" s="48">
        <v>42654</v>
      </c>
      <c r="B6" s="10" t="s">
        <v>89</v>
      </c>
      <c r="C6" s="14">
        <v>9</v>
      </c>
      <c r="D6" s="15">
        <f t="shared" si="0"/>
        <v>9.0060000000000002</v>
      </c>
      <c r="E6" s="23">
        <f t="shared" si="1"/>
        <v>15</v>
      </c>
      <c r="F6" s="29">
        <v>3</v>
      </c>
      <c r="G6" s="26">
        <f t="shared" si="2"/>
        <v>3.0059999999999998</v>
      </c>
      <c r="H6" s="16">
        <f t="shared" si="3"/>
        <v>15</v>
      </c>
    </row>
    <row r="7" spans="1:8" ht="18" customHeight="1" x14ac:dyDescent="0.2">
      <c r="A7" s="48">
        <v>42658</v>
      </c>
      <c r="B7" s="10" t="s">
        <v>91</v>
      </c>
      <c r="C7" s="14">
        <v>31</v>
      </c>
      <c r="D7" s="15">
        <f t="shared" si="0"/>
        <v>31.007000000000001</v>
      </c>
      <c r="E7" s="23">
        <f t="shared" si="1"/>
        <v>5</v>
      </c>
      <c r="F7" s="29">
        <v>5</v>
      </c>
      <c r="G7" s="26">
        <f t="shared" si="2"/>
        <v>5.0069999999999997</v>
      </c>
      <c r="H7" s="16">
        <f t="shared" si="3"/>
        <v>9</v>
      </c>
    </row>
    <row r="8" spans="1:8" ht="18" customHeight="1" x14ac:dyDescent="0.2">
      <c r="A8" s="48">
        <v>42693</v>
      </c>
      <c r="B8" s="10" t="s">
        <v>96</v>
      </c>
      <c r="C8" s="14">
        <v>18</v>
      </c>
      <c r="D8" s="15">
        <f t="shared" si="0"/>
        <v>18.007999999999999</v>
      </c>
      <c r="E8" s="23">
        <f t="shared" si="1"/>
        <v>10</v>
      </c>
      <c r="F8" s="29">
        <v>6</v>
      </c>
      <c r="G8" s="26">
        <f t="shared" si="2"/>
        <v>6.008</v>
      </c>
      <c r="H8" s="16">
        <f t="shared" si="3"/>
        <v>7</v>
      </c>
    </row>
    <row r="9" spans="1:8" ht="18" customHeight="1" x14ac:dyDescent="0.2">
      <c r="A9" s="48">
        <v>42700</v>
      </c>
      <c r="B9" s="10" t="s">
        <v>100</v>
      </c>
      <c r="C9" s="14">
        <v>18</v>
      </c>
      <c r="D9" s="15">
        <f t="shared" si="0"/>
        <v>18.009</v>
      </c>
      <c r="E9" s="23">
        <f t="shared" si="1"/>
        <v>9</v>
      </c>
      <c r="F9" s="29">
        <v>6</v>
      </c>
      <c r="G9" s="26">
        <f t="shared" si="2"/>
        <v>6.0090000000000003</v>
      </c>
      <c r="H9" s="16">
        <f t="shared" si="3"/>
        <v>6</v>
      </c>
    </row>
    <row r="10" spans="1:8" ht="18" customHeight="1" x14ac:dyDescent="0.2">
      <c r="A10" s="48">
        <v>42721</v>
      </c>
      <c r="B10" s="10" t="s">
        <v>103</v>
      </c>
      <c r="C10" s="14">
        <v>18</v>
      </c>
      <c r="D10" s="15">
        <f t="shared" si="0"/>
        <v>18.010000000000002</v>
      </c>
      <c r="E10" s="23">
        <f t="shared" si="1"/>
        <v>8</v>
      </c>
      <c r="F10" s="29">
        <v>6</v>
      </c>
      <c r="G10" s="26">
        <f t="shared" si="2"/>
        <v>6.01</v>
      </c>
      <c r="H10" s="16">
        <f t="shared" si="3"/>
        <v>5</v>
      </c>
    </row>
    <row r="11" spans="1:8" ht="18" customHeight="1" x14ac:dyDescent="0.2">
      <c r="A11" s="48">
        <v>42763</v>
      </c>
      <c r="B11" s="10" t="s">
        <v>101</v>
      </c>
      <c r="C11" s="14">
        <v>18</v>
      </c>
      <c r="D11" s="15">
        <f t="shared" si="0"/>
        <v>18.010999999999999</v>
      </c>
      <c r="E11" s="23">
        <f t="shared" si="1"/>
        <v>7</v>
      </c>
      <c r="F11" s="29">
        <v>6</v>
      </c>
      <c r="G11" s="26">
        <f t="shared" si="2"/>
        <v>6.0110000000000001</v>
      </c>
      <c r="H11" s="16">
        <f t="shared" si="3"/>
        <v>4</v>
      </c>
    </row>
    <row r="12" spans="1:8" ht="18" customHeight="1" x14ac:dyDescent="0.2">
      <c r="A12" s="48">
        <v>42845</v>
      </c>
      <c r="B12" s="10" t="s">
        <v>118</v>
      </c>
      <c r="C12" s="14">
        <v>9</v>
      </c>
      <c r="D12" s="15">
        <f t="shared" si="0"/>
        <v>9.0120000000000005</v>
      </c>
      <c r="E12" s="23">
        <f t="shared" si="1"/>
        <v>14</v>
      </c>
      <c r="F12" s="29">
        <v>3</v>
      </c>
      <c r="G12" s="26">
        <f t="shared" si="2"/>
        <v>3.012</v>
      </c>
      <c r="H12" s="16">
        <f t="shared" si="3"/>
        <v>14</v>
      </c>
    </row>
    <row r="13" spans="1:8" ht="18" customHeight="1" x14ac:dyDescent="0.2">
      <c r="A13" s="48">
        <v>42872</v>
      </c>
      <c r="B13" s="10" t="s">
        <v>118</v>
      </c>
      <c r="C13" s="14">
        <v>9</v>
      </c>
      <c r="D13" s="15">
        <f t="shared" si="0"/>
        <v>9.0129999999999999</v>
      </c>
      <c r="E13" s="23">
        <f t="shared" si="1"/>
        <v>13</v>
      </c>
      <c r="F13" s="29">
        <v>3</v>
      </c>
      <c r="G13" s="26">
        <f t="shared" si="2"/>
        <v>3.0129999999999999</v>
      </c>
      <c r="H13" s="16">
        <f t="shared" si="3"/>
        <v>13</v>
      </c>
    </row>
    <row r="14" spans="1:8" ht="18" customHeight="1" x14ac:dyDescent="0.2">
      <c r="A14" s="48">
        <v>42875</v>
      </c>
      <c r="B14" s="10" t="s">
        <v>111</v>
      </c>
      <c r="C14" s="14">
        <v>36</v>
      </c>
      <c r="D14" s="15">
        <f t="shared" si="0"/>
        <v>36.014000000000003</v>
      </c>
      <c r="E14" s="23">
        <f t="shared" si="1"/>
        <v>3</v>
      </c>
      <c r="F14" s="29">
        <v>8</v>
      </c>
      <c r="G14" s="26">
        <f t="shared" si="2"/>
        <v>8.0139999999999993</v>
      </c>
      <c r="H14" s="16">
        <f t="shared" si="3"/>
        <v>2</v>
      </c>
    </row>
    <row r="15" spans="1:8" ht="18" customHeight="1" x14ac:dyDescent="0.2">
      <c r="A15" s="48">
        <v>42896</v>
      </c>
      <c r="B15" s="10" t="s">
        <v>188</v>
      </c>
      <c r="C15" s="14">
        <v>22</v>
      </c>
      <c r="D15" s="15">
        <f t="shared" si="0"/>
        <v>22.015000000000001</v>
      </c>
      <c r="E15" s="23">
        <f t="shared" si="1"/>
        <v>6</v>
      </c>
      <c r="F15" s="29">
        <v>4</v>
      </c>
      <c r="G15" s="26">
        <f t="shared" si="2"/>
        <v>4.0149999999999997</v>
      </c>
      <c r="H15" s="16">
        <f t="shared" si="3"/>
        <v>10</v>
      </c>
    </row>
    <row r="16" spans="1:8" ht="18" customHeight="1" x14ac:dyDescent="0.2">
      <c r="A16" s="48">
        <v>42901</v>
      </c>
      <c r="B16" s="10" t="s">
        <v>118</v>
      </c>
      <c r="C16" s="14">
        <v>9</v>
      </c>
      <c r="D16" s="15">
        <f t="shared" si="0"/>
        <v>9.016</v>
      </c>
      <c r="E16" s="23">
        <f t="shared" si="1"/>
        <v>12</v>
      </c>
      <c r="F16" s="29">
        <v>3</v>
      </c>
      <c r="G16" s="26">
        <f t="shared" si="2"/>
        <v>3.016</v>
      </c>
      <c r="H16" s="16">
        <f t="shared" si="3"/>
        <v>12</v>
      </c>
    </row>
    <row r="17" spans="1:10" ht="18" customHeight="1" x14ac:dyDescent="0.2">
      <c r="A17" s="48">
        <v>42903</v>
      </c>
      <c r="B17" s="10" t="s">
        <v>102</v>
      </c>
      <c r="C17" s="14">
        <v>40</v>
      </c>
      <c r="D17" s="15">
        <f t="shared" si="0"/>
        <v>40.017000000000003</v>
      </c>
      <c r="E17" s="23">
        <f t="shared" si="1"/>
        <v>2</v>
      </c>
      <c r="F17" s="29">
        <v>9</v>
      </c>
      <c r="G17" s="26">
        <f t="shared" si="2"/>
        <v>9.0169999999999995</v>
      </c>
      <c r="H17" s="16">
        <f t="shared" si="3"/>
        <v>1</v>
      </c>
    </row>
    <row r="18" spans="1:10" ht="18" customHeight="1" x14ac:dyDescent="0.2">
      <c r="A18" s="48">
        <v>42913</v>
      </c>
      <c r="B18" s="10" t="s">
        <v>118</v>
      </c>
      <c r="C18" s="14">
        <v>9</v>
      </c>
      <c r="D18" s="15">
        <f t="shared" si="0"/>
        <v>9.0180000000000007</v>
      </c>
      <c r="E18" s="23">
        <f t="shared" si="1"/>
        <v>11</v>
      </c>
      <c r="F18" s="29">
        <v>3</v>
      </c>
      <c r="G18" s="26">
        <f t="shared" si="2"/>
        <v>3.0179999999999998</v>
      </c>
      <c r="H18" s="16">
        <f t="shared" si="3"/>
        <v>11</v>
      </c>
    </row>
    <row r="19" spans="1:10" ht="18" customHeight="1" x14ac:dyDescent="0.2">
      <c r="A19" s="48">
        <v>42916</v>
      </c>
      <c r="B19" s="10" t="s">
        <v>102</v>
      </c>
      <c r="C19" s="14">
        <v>32</v>
      </c>
      <c r="D19" s="15">
        <f t="shared" si="0"/>
        <v>32.018999999999998</v>
      </c>
      <c r="E19" s="23">
        <f t="shared" si="1"/>
        <v>4</v>
      </c>
      <c r="F19" s="29">
        <v>7</v>
      </c>
      <c r="G19" s="26">
        <f t="shared" si="2"/>
        <v>7.0190000000000001</v>
      </c>
      <c r="H19" s="16">
        <f t="shared" si="3"/>
        <v>3</v>
      </c>
      <c r="J19" s="17"/>
    </row>
    <row r="20" spans="1:10" ht="18" customHeight="1" x14ac:dyDescent="0.2">
      <c r="A20" s="48"/>
      <c r="B20" s="10"/>
      <c r="C20" s="14"/>
      <c r="D20" s="15">
        <f t="shared" si="0"/>
        <v>0.02</v>
      </c>
      <c r="E20" s="23">
        <f t="shared" si="1"/>
        <v>25</v>
      </c>
      <c r="F20" s="29"/>
      <c r="G20" s="26">
        <f t="shared" si="2"/>
        <v>0.02</v>
      </c>
      <c r="H20" s="16">
        <f t="shared" si="3"/>
        <v>25</v>
      </c>
      <c r="J20" s="17"/>
    </row>
    <row r="21" spans="1:10" ht="18" customHeight="1" x14ac:dyDescent="0.2">
      <c r="A21" s="48"/>
      <c r="B21" s="10"/>
      <c r="C21" s="14"/>
      <c r="D21" s="15">
        <f t="shared" si="0"/>
        <v>2.1000000000000001E-2</v>
      </c>
      <c r="E21" s="23">
        <f t="shared" si="1"/>
        <v>24</v>
      </c>
      <c r="F21" s="29"/>
      <c r="G21" s="26">
        <f t="shared" si="2"/>
        <v>2.1000000000000001E-2</v>
      </c>
      <c r="H21" s="16">
        <f t="shared" si="3"/>
        <v>24</v>
      </c>
    </row>
    <row r="22" spans="1:10" ht="18" customHeight="1" x14ac:dyDescent="0.2">
      <c r="A22" s="48"/>
      <c r="B22" s="10"/>
      <c r="C22" s="14"/>
      <c r="D22" s="15">
        <f t="shared" si="0"/>
        <v>2.1999999999999999E-2</v>
      </c>
      <c r="E22" s="23">
        <f t="shared" si="1"/>
        <v>23</v>
      </c>
      <c r="F22" s="29"/>
      <c r="G22" s="26">
        <f t="shared" si="2"/>
        <v>2.1999999999999999E-2</v>
      </c>
      <c r="H22" s="16">
        <f t="shared" si="3"/>
        <v>23</v>
      </c>
    </row>
    <row r="23" spans="1:10" ht="18" customHeight="1" x14ac:dyDescent="0.2">
      <c r="A23" s="48"/>
      <c r="B23" s="10"/>
      <c r="C23" s="14"/>
      <c r="D23" s="15">
        <f t="shared" si="0"/>
        <v>2.3E-2</v>
      </c>
      <c r="E23" s="23">
        <f t="shared" si="1"/>
        <v>22</v>
      </c>
      <c r="F23" s="29"/>
      <c r="G23" s="26">
        <f t="shared" si="2"/>
        <v>2.3E-2</v>
      </c>
      <c r="H23" s="16">
        <f t="shared" si="3"/>
        <v>22</v>
      </c>
    </row>
    <row r="24" spans="1:10" ht="18" customHeight="1" x14ac:dyDescent="0.2">
      <c r="A24" s="48"/>
      <c r="B24" s="10"/>
      <c r="C24" s="14"/>
      <c r="D24" s="15">
        <f t="shared" si="0"/>
        <v>2.4E-2</v>
      </c>
      <c r="E24" s="23">
        <f t="shared" si="1"/>
        <v>21</v>
      </c>
      <c r="F24" s="29"/>
      <c r="G24" s="26">
        <f t="shared" si="2"/>
        <v>2.4E-2</v>
      </c>
      <c r="H24" s="16">
        <f t="shared" si="3"/>
        <v>21</v>
      </c>
    </row>
    <row r="25" spans="1:10" ht="18" customHeight="1" x14ac:dyDescent="0.2">
      <c r="A25" s="48"/>
      <c r="B25" s="10"/>
      <c r="C25" s="14"/>
      <c r="D25" s="15">
        <f t="shared" si="0"/>
        <v>2.5000000000000001E-2</v>
      </c>
      <c r="E25" s="23">
        <f t="shared" si="1"/>
        <v>20</v>
      </c>
      <c r="F25" s="29"/>
      <c r="G25" s="26">
        <f t="shared" si="2"/>
        <v>2.5000000000000001E-2</v>
      </c>
      <c r="H25" s="16">
        <f t="shared" si="3"/>
        <v>20</v>
      </c>
    </row>
    <row r="26" spans="1:10" ht="18" customHeight="1" x14ac:dyDescent="0.2">
      <c r="A26" s="48"/>
      <c r="B26" s="10"/>
      <c r="C26" s="14"/>
      <c r="D26" s="15">
        <f t="shared" si="0"/>
        <v>2.5999999999999999E-2</v>
      </c>
      <c r="E26" s="23">
        <f t="shared" si="1"/>
        <v>19</v>
      </c>
      <c r="F26" s="29"/>
      <c r="G26" s="26">
        <f t="shared" si="2"/>
        <v>2.5999999999999999E-2</v>
      </c>
      <c r="H26" s="16">
        <f t="shared" si="3"/>
        <v>19</v>
      </c>
    </row>
    <row r="27" spans="1:10" ht="18" customHeight="1" x14ac:dyDescent="0.2">
      <c r="A27" s="48"/>
      <c r="B27" s="10"/>
      <c r="C27" s="14"/>
      <c r="D27" s="15">
        <f t="shared" si="0"/>
        <v>2.7E-2</v>
      </c>
      <c r="E27" s="23">
        <f t="shared" si="1"/>
        <v>18</v>
      </c>
      <c r="F27" s="29"/>
      <c r="G27" s="26">
        <f t="shared" si="2"/>
        <v>2.7E-2</v>
      </c>
      <c r="H27" s="16">
        <f t="shared" si="3"/>
        <v>18</v>
      </c>
    </row>
    <row r="28" spans="1:10" ht="18" customHeight="1" thickBot="1" x14ac:dyDescent="0.25">
      <c r="A28" s="49"/>
      <c r="B28" s="18"/>
      <c r="C28" s="19"/>
      <c r="D28" s="20">
        <f t="shared" si="0"/>
        <v>2.8000000000000001E-2</v>
      </c>
      <c r="E28" s="24">
        <f t="shared" si="1"/>
        <v>17</v>
      </c>
      <c r="F28" s="30"/>
      <c r="G28" s="27">
        <f t="shared" si="2"/>
        <v>2.8000000000000001E-2</v>
      </c>
      <c r="H28" s="21">
        <f t="shared" si="3"/>
        <v>17</v>
      </c>
    </row>
    <row r="29" spans="1:10" ht="18" customHeight="1" x14ac:dyDescent="0.2">
      <c r="B29" s="40" t="s">
        <v>54</v>
      </c>
      <c r="C29" s="43">
        <f>SUM(C4:C28)</f>
        <v>336</v>
      </c>
      <c r="F29" s="45">
        <f>SUM(F4:F28)</f>
        <v>81</v>
      </c>
    </row>
    <row r="30" spans="1:10" ht="21.95" customHeight="1" thickBot="1" x14ac:dyDescent="0.3">
      <c r="B30" s="41" t="s">
        <v>55</v>
      </c>
      <c r="C30" s="44">
        <f>INDEX(C4:C28,MATCH(1,E4:E28,0))+INDEX(C4:C28,MATCH(2,E4:E28,0))+INDEX(C4:C28,MATCH(3,E4:E28,0))+INDEX(C4:C28,MATCH(4,E4:E28,0))+INDEX(C4:C28,MATCH(5,E4:E28,0))</f>
        <v>188</v>
      </c>
      <c r="D30" s="42"/>
      <c r="E30" s="42"/>
      <c r="F30" s="46">
        <f>INDEX(F4:F28,MATCH(1,H4:H28,0))+INDEX(F4:F28,MATCH(2,H4:H28,0))+INDEX(F4:F28,MATCH(3,H4:H28,0))+INDEX(F4:F28,MATCH(4,H4:H28,0))+INDEX(F4:F28,MATCH(5,H4:H28,0))</f>
        <v>36</v>
      </c>
    </row>
  </sheetData>
  <sheetProtection sheet="1" objects="1" scenarios="1" selectLockedCells="1" sort="0" autoFilter="0"/>
  <autoFilter ref="A3:H3">
    <sortState ref="A4:H30">
      <sortCondition ref="A3"/>
    </sortState>
  </autoFilter>
  <conditionalFormatting sqref="C4:C28">
    <cfRule type="cellIs" dxfId="9" priority="1" operator="greaterThan">
      <formula>36</formula>
    </cfRule>
  </conditionalFormatting>
  <pageMargins left="0.78740157499999996" right="0.78740157499999996" top="0.984251969" bottom="0.984251969" header="0.4921259845" footer="0.4921259845"/>
  <pageSetup paperSize="9"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09" enableFormatConditionsCalculation="0"/>
  <dimension ref="A1:J30"/>
  <sheetViews>
    <sheetView workbookViewId="0"/>
  </sheetViews>
  <sheetFormatPr baseColWidth="10" defaultColWidth="10.85546875" defaultRowHeight="15" x14ac:dyDescent="0.2"/>
  <cols>
    <col min="1" max="1" width="26.7109375" style="7" customWidth="1"/>
    <col min="2" max="2" width="24.28515625" style="7" customWidth="1"/>
    <col min="3" max="3" width="10.85546875" style="7"/>
    <col min="4" max="4" width="11.42578125" style="8" hidden="1" customWidth="1"/>
    <col min="5" max="5" width="10.85546875" style="8" hidden="1" customWidth="1"/>
    <col min="6" max="6" width="10.85546875" style="7"/>
    <col min="7" max="7" width="11.42578125" style="8" hidden="1" customWidth="1"/>
    <col min="8" max="8" width="10.85546875" style="8" hidden="1" customWidth="1"/>
    <col min="9" max="16384" width="10.85546875" style="7"/>
  </cols>
  <sheetData>
    <row r="1" spans="1:8" ht="18" customHeight="1" thickBot="1" x14ac:dyDescent="0.25">
      <c r="A1" s="31" t="s">
        <v>37</v>
      </c>
      <c r="B1" s="32" t="s">
        <v>74</v>
      </c>
      <c r="C1" s="8"/>
      <c r="F1" s="55" t="str">
        <f>HYPERLINK("#Adhérents!A1","Retour")</f>
        <v>Retour</v>
      </c>
    </row>
    <row r="2" spans="1:8" ht="18" customHeight="1" thickBot="1" x14ac:dyDescent="0.25">
      <c r="E2" s="9"/>
    </row>
    <row r="3" spans="1:8" ht="18" customHeight="1" thickBot="1" x14ac:dyDescent="0.25">
      <c r="A3" s="33" t="s">
        <v>48</v>
      </c>
      <c r="B3" s="34" t="s">
        <v>5</v>
      </c>
      <c r="C3" s="33" t="s">
        <v>0</v>
      </c>
      <c r="D3" s="35" t="s">
        <v>46</v>
      </c>
      <c r="E3" s="36" t="s">
        <v>49</v>
      </c>
      <c r="F3" s="37" t="s">
        <v>1</v>
      </c>
      <c r="G3" s="38" t="s">
        <v>47</v>
      </c>
      <c r="H3" s="39" t="s">
        <v>50</v>
      </c>
    </row>
    <row r="4" spans="1:8" ht="18" customHeight="1" x14ac:dyDescent="0.2">
      <c r="A4" s="47">
        <v>42636</v>
      </c>
      <c r="B4" s="10" t="s">
        <v>85</v>
      </c>
      <c r="C4" s="11">
        <v>37</v>
      </c>
      <c r="D4" s="12">
        <f t="shared" ref="D4:D13" si="0">C4+ROW(C4)/1000</f>
        <v>37.003999999999998</v>
      </c>
      <c r="E4" s="22">
        <f>RANK(D4,$D$4:$D$28)</f>
        <v>4</v>
      </c>
      <c r="F4" s="28">
        <v>17</v>
      </c>
      <c r="G4" s="25">
        <f t="shared" ref="G4:G28" si="1">F4+ROW(F4)/1000</f>
        <v>17.004000000000001</v>
      </c>
      <c r="H4" s="13">
        <f>RANK(G4,$G$4:$G$28)</f>
        <v>5</v>
      </c>
    </row>
    <row r="5" spans="1:8" ht="18" customHeight="1" x14ac:dyDescent="0.2">
      <c r="A5" s="48">
        <v>42637</v>
      </c>
      <c r="B5" s="10" t="s">
        <v>86</v>
      </c>
      <c r="C5" s="14">
        <v>39</v>
      </c>
      <c r="D5" s="15">
        <f t="shared" si="0"/>
        <v>39.005000000000003</v>
      </c>
      <c r="E5" s="23">
        <f t="shared" ref="E5:E28" si="2">RANK(D5,$D$4:$D$28)</f>
        <v>2</v>
      </c>
      <c r="F5" s="29">
        <v>19</v>
      </c>
      <c r="G5" s="26">
        <f t="shared" si="1"/>
        <v>19.004999999999999</v>
      </c>
      <c r="H5" s="16">
        <f>RANK(G5,$G$4:$G$28)</f>
        <v>3</v>
      </c>
    </row>
    <row r="6" spans="1:8" ht="18" customHeight="1" x14ac:dyDescent="0.2">
      <c r="A6" s="48">
        <v>42693</v>
      </c>
      <c r="B6" s="10" t="s">
        <v>96</v>
      </c>
      <c r="C6" s="14">
        <v>18</v>
      </c>
      <c r="D6" s="15">
        <f t="shared" si="0"/>
        <v>18.006</v>
      </c>
      <c r="E6" s="23">
        <f t="shared" si="2"/>
        <v>6</v>
      </c>
      <c r="F6" s="29">
        <v>6</v>
      </c>
      <c r="G6" s="26">
        <f t="shared" si="1"/>
        <v>6.0060000000000002</v>
      </c>
      <c r="H6" s="16">
        <f t="shared" ref="H6:H28" si="3">RANK(G6,$G$4:$G$28)</f>
        <v>6</v>
      </c>
    </row>
    <row r="7" spans="1:8" ht="18" customHeight="1" x14ac:dyDescent="0.2">
      <c r="A7" s="48">
        <v>42845</v>
      </c>
      <c r="B7" s="10" t="s">
        <v>118</v>
      </c>
      <c r="C7" s="14">
        <v>9</v>
      </c>
      <c r="D7" s="15">
        <f t="shared" si="0"/>
        <v>9.0069999999999997</v>
      </c>
      <c r="E7" s="23">
        <f t="shared" si="2"/>
        <v>10</v>
      </c>
      <c r="F7" s="29">
        <v>3</v>
      </c>
      <c r="G7" s="26">
        <f t="shared" si="1"/>
        <v>3.0070000000000001</v>
      </c>
      <c r="H7" s="16">
        <f t="shared" si="3"/>
        <v>10</v>
      </c>
    </row>
    <row r="8" spans="1:8" ht="18" customHeight="1" x14ac:dyDescent="0.2">
      <c r="A8" s="48">
        <v>42875</v>
      </c>
      <c r="B8" s="10" t="s">
        <v>111</v>
      </c>
      <c r="C8" s="14">
        <v>45</v>
      </c>
      <c r="D8" s="15">
        <f t="shared" si="0"/>
        <v>45.008000000000003</v>
      </c>
      <c r="E8" s="23">
        <f t="shared" si="2"/>
        <v>1</v>
      </c>
      <c r="F8" s="29">
        <v>25</v>
      </c>
      <c r="G8" s="26">
        <f t="shared" si="1"/>
        <v>25.007999999999999</v>
      </c>
      <c r="H8" s="16">
        <f t="shared" si="3"/>
        <v>1</v>
      </c>
    </row>
    <row r="9" spans="1:8" ht="18" customHeight="1" x14ac:dyDescent="0.2">
      <c r="A9" s="48">
        <v>42886</v>
      </c>
      <c r="B9" s="10" t="s">
        <v>118</v>
      </c>
      <c r="C9" s="14">
        <v>9</v>
      </c>
      <c r="D9" s="15">
        <f t="shared" si="0"/>
        <v>9.0090000000000003</v>
      </c>
      <c r="E9" s="23">
        <f t="shared" si="2"/>
        <v>9</v>
      </c>
      <c r="F9" s="29">
        <v>3</v>
      </c>
      <c r="G9" s="26">
        <f t="shared" si="1"/>
        <v>3.0089999999999999</v>
      </c>
      <c r="H9" s="16">
        <f t="shared" si="3"/>
        <v>9</v>
      </c>
    </row>
    <row r="10" spans="1:8" ht="18" customHeight="1" x14ac:dyDescent="0.2">
      <c r="A10" s="48">
        <v>42901</v>
      </c>
      <c r="B10" s="10" t="s">
        <v>118</v>
      </c>
      <c r="C10" s="14">
        <v>9</v>
      </c>
      <c r="D10" s="15">
        <f t="shared" si="0"/>
        <v>9.01</v>
      </c>
      <c r="E10" s="23">
        <f t="shared" si="2"/>
        <v>8</v>
      </c>
      <c r="F10" s="29">
        <v>3</v>
      </c>
      <c r="G10" s="26">
        <f t="shared" si="1"/>
        <v>3.01</v>
      </c>
      <c r="H10" s="16">
        <f t="shared" si="3"/>
        <v>8</v>
      </c>
    </row>
    <row r="11" spans="1:8" ht="18" customHeight="1" x14ac:dyDescent="0.2">
      <c r="A11" s="48">
        <v>42903</v>
      </c>
      <c r="B11" s="10" t="s">
        <v>102</v>
      </c>
      <c r="C11" s="14">
        <v>38</v>
      </c>
      <c r="D11" s="15">
        <f t="shared" si="0"/>
        <v>38.011000000000003</v>
      </c>
      <c r="E11" s="23">
        <f t="shared" si="2"/>
        <v>3</v>
      </c>
      <c r="F11" s="29">
        <v>23</v>
      </c>
      <c r="G11" s="26">
        <f t="shared" si="1"/>
        <v>23.010999999999999</v>
      </c>
      <c r="H11" s="16">
        <f t="shared" si="3"/>
        <v>2</v>
      </c>
    </row>
    <row r="12" spans="1:8" ht="18" customHeight="1" x14ac:dyDescent="0.2">
      <c r="A12" s="48">
        <v>42913</v>
      </c>
      <c r="B12" s="10" t="s">
        <v>118</v>
      </c>
      <c r="C12" s="14">
        <v>9</v>
      </c>
      <c r="D12" s="15">
        <f t="shared" si="0"/>
        <v>9.0120000000000005</v>
      </c>
      <c r="E12" s="23">
        <f t="shared" si="2"/>
        <v>7</v>
      </c>
      <c r="F12" s="29">
        <v>3</v>
      </c>
      <c r="G12" s="26">
        <f t="shared" si="1"/>
        <v>3.012</v>
      </c>
      <c r="H12" s="16">
        <f t="shared" si="3"/>
        <v>7</v>
      </c>
    </row>
    <row r="13" spans="1:8" ht="18" customHeight="1" x14ac:dyDescent="0.2">
      <c r="A13" s="48">
        <v>42916</v>
      </c>
      <c r="B13" s="10" t="s">
        <v>102</v>
      </c>
      <c r="C13" s="14">
        <v>31</v>
      </c>
      <c r="D13" s="15">
        <f t="shared" si="0"/>
        <v>31.013000000000002</v>
      </c>
      <c r="E13" s="23">
        <f t="shared" si="2"/>
        <v>5</v>
      </c>
      <c r="F13" s="29">
        <v>17</v>
      </c>
      <c r="G13" s="26">
        <f t="shared" si="1"/>
        <v>17.013000000000002</v>
      </c>
      <c r="H13" s="16">
        <f t="shared" si="3"/>
        <v>4</v>
      </c>
    </row>
    <row r="14" spans="1:8" ht="18" customHeight="1" x14ac:dyDescent="0.2">
      <c r="A14" s="48"/>
      <c r="B14" s="10"/>
      <c r="C14" s="14"/>
      <c r="D14" s="15">
        <f t="shared" ref="D14:D17" si="4">C14+ROW(C14)/1000</f>
        <v>1.4E-2</v>
      </c>
      <c r="E14" s="23">
        <f t="shared" si="2"/>
        <v>25</v>
      </c>
      <c r="F14" s="29"/>
      <c r="G14" s="26">
        <f t="shared" si="1"/>
        <v>1.4E-2</v>
      </c>
      <c r="H14" s="16">
        <f t="shared" si="3"/>
        <v>25</v>
      </c>
    </row>
    <row r="15" spans="1:8" ht="18" customHeight="1" x14ac:dyDescent="0.2">
      <c r="A15" s="48"/>
      <c r="B15" s="10"/>
      <c r="C15" s="14"/>
      <c r="D15" s="15">
        <f t="shared" si="4"/>
        <v>1.4999999999999999E-2</v>
      </c>
      <c r="E15" s="23">
        <f t="shared" si="2"/>
        <v>24</v>
      </c>
      <c r="F15" s="29"/>
      <c r="G15" s="26">
        <f t="shared" si="1"/>
        <v>1.4999999999999999E-2</v>
      </c>
      <c r="H15" s="16">
        <f t="shared" si="3"/>
        <v>24</v>
      </c>
    </row>
    <row r="16" spans="1:8" ht="18" customHeight="1" x14ac:dyDescent="0.2">
      <c r="A16" s="48"/>
      <c r="B16" s="10"/>
      <c r="C16" s="14"/>
      <c r="D16" s="15">
        <f t="shared" si="4"/>
        <v>1.6E-2</v>
      </c>
      <c r="E16" s="23">
        <f t="shared" si="2"/>
        <v>23</v>
      </c>
      <c r="F16" s="29"/>
      <c r="G16" s="26">
        <f t="shared" si="1"/>
        <v>1.6E-2</v>
      </c>
      <c r="H16" s="16">
        <f t="shared" si="3"/>
        <v>23</v>
      </c>
    </row>
    <row r="17" spans="1:10" ht="18" customHeight="1" x14ac:dyDescent="0.2">
      <c r="A17" s="48"/>
      <c r="B17" s="10"/>
      <c r="C17" s="14"/>
      <c r="D17" s="15">
        <f t="shared" si="4"/>
        <v>1.7000000000000001E-2</v>
      </c>
      <c r="E17" s="23">
        <f t="shared" si="2"/>
        <v>22</v>
      </c>
      <c r="F17" s="29"/>
      <c r="G17" s="26">
        <f t="shared" si="1"/>
        <v>1.7000000000000001E-2</v>
      </c>
      <c r="H17" s="16">
        <f t="shared" si="3"/>
        <v>22</v>
      </c>
    </row>
    <row r="18" spans="1:10" ht="18" customHeight="1" x14ac:dyDescent="0.2">
      <c r="A18" s="48"/>
      <c r="B18" s="10"/>
      <c r="C18" s="14"/>
      <c r="D18" s="15">
        <f t="shared" ref="D18:D28" si="5">C18+ROW(C18)/1000</f>
        <v>1.7999999999999999E-2</v>
      </c>
      <c r="E18" s="23">
        <f t="shared" si="2"/>
        <v>21</v>
      </c>
      <c r="F18" s="29"/>
      <c r="G18" s="26">
        <f t="shared" si="1"/>
        <v>1.7999999999999999E-2</v>
      </c>
      <c r="H18" s="16">
        <f t="shared" si="3"/>
        <v>21</v>
      </c>
    </row>
    <row r="19" spans="1:10" ht="18" customHeight="1" x14ac:dyDescent="0.2">
      <c r="A19" s="48"/>
      <c r="B19" s="10"/>
      <c r="C19" s="14"/>
      <c r="D19" s="15">
        <f t="shared" si="5"/>
        <v>1.9E-2</v>
      </c>
      <c r="E19" s="23">
        <f t="shared" si="2"/>
        <v>20</v>
      </c>
      <c r="F19" s="29"/>
      <c r="G19" s="26">
        <f t="shared" si="1"/>
        <v>1.9E-2</v>
      </c>
      <c r="H19" s="16">
        <f t="shared" si="3"/>
        <v>20</v>
      </c>
      <c r="J19" s="17"/>
    </row>
    <row r="20" spans="1:10" ht="18" customHeight="1" x14ac:dyDescent="0.2">
      <c r="A20" s="48"/>
      <c r="B20" s="10"/>
      <c r="C20" s="14"/>
      <c r="D20" s="15">
        <f t="shared" si="5"/>
        <v>0.02</v>
      </c>
      <c r="E20" s="23">
        <f t="shared" si="2"/>
        <v>19</v>
      </c>
      <c r="F20" s="29"/>
      <c r="G20" s="26">
        <f t="shared" si="1"/>
        <v>0.02</v>
      </c>
      <c r="H20" s="16">
        <f t="shared" si="3"/>
        <v>19</v>
      </c>
      <c r="J20" s="17"/>
    </row>
    <row r="21" spans="1:10" ht="18" customHeight="1" x14ac:dyDescent="0.2">
      <c r="A21" s="48"/>
      <c r="B21" s="10"/>
      <c r="C21" s="14"/>
      <c r="D21" s="15">
        <f t="shared" si="5"/>
        <v>2.1000000000000001E-2</v>
      </c>
      <c r="E21" s="23">
        <f t="shared" si="2"/>
        <v>18</v>
      </c>
      <c r="F21" s="29"/>
      <c r="G21" s="26">
        <f t="shared" si="1"/>
        <v>2.1000000000000001E-2</v>
      </c>
      <c r="H21" s="16">
        <f t="shared" si="3"/>
        <v>18</v>
      </c>
    </row>
    <row r="22" spans="1:10" ht="18" customHeight="1" x14ac:dyDescent="0.2">
      <c r="A22" s="48"/>
      <c r="B22" s="10"/>
      <c r="C22" s="14"/>
      <c r="D22" s="15">
        <f t="shared" si="5"/>
        <v>2.1999999999999999E-2</v>
      </c>
      <c r="E22" s="23">
        <f t="shared" si="2"/>
        <v>17</v>
      </c>
      <c r="F22" s="29"/>
      <c r="G22" s="26">
        <f t="shared" si="1"/>
        <v>2.1999999999999999E-2</v>
      </c>
      <c r="H22" s="16">
        <f t="shared" si="3"/>
        <v>17</v>
      </c>
    </row>
    <row r="23" spans="1:10" ht="18" customHeight="1" x14ac:dyDescent="0.2">
      <c r="A23" s="48"/>
      <c r="B23" s="10"/>
      <c r="C23" s="14"/>
      <c r="D23" s="15">
        <f t="shared" si="5"/>
        <v>2.3E-2</v>
      </c>
      <c r="E23" s="23">
        <f t="shared" si="2"/>
        <v>16</v>
      </c>
      <c r="F23" s="29"/>
      <c r="G23" s="26">
        <f t="shared" si="1"/>
        <v>2.3E-2</v>
      </c>
      <c r="H23" s="16">
        <f t="shared" si="3"/>
        <v>16</v>
      </c>
    </row>
    <row r="24" spans="1:10" ht="18" customHeight="1" x14ac:dyDescent="0.2">
      <c r="A24" s="48"/>
      <c r="B24" s="10"/>
      <c r="C24" s="14"/>
      <c r="D24" s="15">
        <f t="shared" si="5"/>
        <v>2.4E-2</v>
      </c>
      <c r="E24" s="23">
        <f t="shared" si="2"/>
        <v>15</v>
      </c>
      <c r="F24" s="29"/>
      <c r="G24" s="26">
        <f t="shared" si="1"/>
        <v>2.4E-2</v>
      </c>
      <c r="H24" s="16">
        <f t="shared" si="3"/>
        <v>15</v>
      </c>
    </row>
    <row r="25" spans="1:10" ht="18" customHeight="1" x14ac:dyDescent="0.2">
      <c r="A25" s="48"/>
      <c r="B25" s="10"/>
      <c r="C25" s="14"/>
      <c r="D25" s="15">
        <f t="shared" si="5"/>
        <v>2.5000000000000001E-2</v>
      </c>
      <c r="E25" s="23">
        <f t="shared" si="2"/>
        <v>14</v>
      </c>
      <c r="F25" s="29"/>
      <c r="G25" s="26">
        <f t="shared" si="1"/>
        <v>2.5000000000000001E-2</v>
      </c>
      <c r="H25" s="16">
        <f t="shared" si="3"/>
        <v>14</v>
      </c>
    </row>
    <row r="26" spans="1:10" ht="18" customHeight="1" x14ac:dyDescent="0.2">
      <c r="A26" s="48"/>
      <c r="B26" s="10"/>
      <c r="C26" s="14"/>
      <c r="D26" s="15">
        <f t="shared" si="5"/>
        <v>2.5999999999999999E-2</v>
      </c>
      <c r="E26" s="23">
        <f t="shared" si="2"/>
        <v>13</v>
      </c>
      <c r="F26" s="29"/>
      <c r="G26" s="26">
        <f t="shared" si="1"/>
        <v>2.5999999999999999E-2</v>
      </c>
      <c r="H26" s="16">
        <f t="shared" si="3"/>
        <v>13</v>
      </c>
    </row>
    <row r="27" spans="1:10" ht="18" customHeight="1" x14ac:dyDescent="0.2">
      <c r="A27" s="48"/>
      <c r="B27" s="10"/>
      <c r="C27" s="14"/>
      <c r="D27" s="15">
        <f t="shared" si="5"/>
        <v>2.7E-2</v>
      </c>
      <c r="E27" s="23">
        <f t="shared" si="2"/>
        <v>12</v>
      </c>
      <c r="F27" s="29"/>
      <c r="G27" s="26">
        <f t="shared" si="1"/>
        <v>2.7E-2</v>
      </c>
      <c r="H27" s="16">
        <f t="shared" si="3"/>
        <v>12</v>
      </c>
    </row>
    <row r="28" spans="1:10" ht="18" customHeight="1" thickBot="1" x14ac:dyDescent="0.25">
      <c r="A28" s="49"/>
      <c r="B28" s="18"/>
      <c r="C28" s="19"/>
      <c r="D28" s="20">
        <f t="shared" si="5"/>
        <v>2.8000000000000001E-2</v>
      </c>
      <c r="E28" s="24">
        <f t="shared" si="2"/>
        <v>11</v>
      </c>
      <c r="F28" s="30"/>
      <c r="G28" s="27">
        <f t="shared" si="1"/>
        <v>2.8000000000000001E-2</v>
      </c>
      <c r="H28" s="21">
        <f t="shared" si="3"/>
        <v>11</v>
      </c>
    </row>
    <row r="29" spans="1:10" ht="18" customHeight="1" x14ac:dyDescent="0.2">
      <c r="B29" s="40" t="s">
        <v>54</v>
      </c>
      <c r="C29" s="43">
        <f>SUM(C4:C28)</f>
        <v>244</v>
      </c>
      <c r="F29" s="45">
        <f>SUM(F4:F28)</f>
        <v>119</v>
      </c>
    </row>
    <row r="30" spans="1:10" ht="21.95" customHeight="1" thickBot="1" x14ac:dyDescent="0.3">
      <c r="B30" s="41" t="s">
        <v>55</v>
      </c>
      <c r="C30" s="44">
        <f>INDEX(C4:C28,MATCH(1,E4:E28,0))+INDEX(C4:C28,MATCH(2,E4:E28,0))+INDEX(C4:C28,MATCH(3,E4:E28,0))+INDEX(C4:C28,MATCH(4,E4:E28,0))+INDEX(C4:C28,MATCH(5,E4:E28,0))</f>
        <v>190</v>
      </c>
      <c r="D30" s="42"/>
      <c r="E30" s="42"/>
      <c r="F30" s="46">
        <f>INDEX(F4:F28,MATCH(1,H4:H28,0))+INDEX(F4:F28,MATCH(2,H4:H28,0))+INDEX(F4:F28,MATCH(3,H4:H28,0))+INDEX(F4:F28,MATCH(4,H4:H28,0))+INDEX(F4:F28,MATCH(5,H4:H28,0))</f>
        <v>101</v>
      </c>
    </row>
  </sheetData>
  <sheetProtection sheet="1" objects="1" scenarios="1" selectLockedCells="1" sort="0" autoFilter="0"/>
  <autoFilter ref="A3:H3">
    <sortState ref="A6:H30">
      <sortCondition ref="A5:A30"/>
    </sortState>
  </autoFilter>
  <conditionalFormatting sqref="C4:C7 C9:C10 C15:C28 C13">
    <cfRule type="cellIs" dxfId="8" priority="6" operator="greaterThan">
      <formula>36</formula>
    </cfRule>
  </conditionalFormatting>
  <conditionalFormatting sqref="C8">
    <cfRule type="cellIs" dxfId="7" priority="5" operator="greaterThan">
      <formula>36</formula>
    </cfRule>
  </conditionalFormatting>
  <conditionalFormatting sqref="C14">
    <cfRule type="cellIs" dxfId="6" priority="4" operator="greaterThan">
      <formula>36</formula>
    </cfRule>
  </conditionalFormatting>
  <conditionalFormatting sqref="C11">
    <cfRule type="cellIs" dxfId="5" priority="2" operator="greaterThan">
      <formula>36</formula>
    </cfRule>
  </conditionalFormatting>
  <conditionalFormatting sqref="C12">
    <cfRule type="cellIs" dxfId="4" priority="1" operator="greaterThan">
      <formula>36</formula>
    </cfRule>
  </conditionalFormatting>
  <pageMargins left="0.78740157499999996" right="0.78740157499999996" top="0.984251969" bottom="0.984251969" header="0.4921259845" footer="0.4921259845"/>
  <pageSetup paperSize="9"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02" enableFormatConditionsCalculation="0"/>
  <dimension ref="A1:J30"/>
  <sheetViews>
    <sheetView workbookViewId="0">
      <selection activeCell="F1" sqref="F1"/>
    </sheetView>
  </sheetViews>
  <sheetFormatPr baseColWidth="10" defaultColWidth="10.85546875" defaultRowHeight="15" x14ac:dyDescent="0.2"/>
  <cols>
    <col min="1" max="1" width="26.7109375" style="7" customWidth="1"/>
    <col min="2" max="2" width="24.28515625" style="7" customWidth="1"/>
    <col min="3" max="3" width="10.85546875" style="7"/>
    <col min="4" max="4" width="11.42578125" style="8" hidden="1" customWidth="1"/>
    <col min="5" max="5" width="10.85546875" style="8" hidden="1" customWidth="1"/>
    <col min="6" max="6" width="10.85546875" style="7"/>
    <col min="7" max="7" width="11.42578125" style="8" hidden="1" customWidth="1"/>
    <col min="8" max="8" width="10.85546875" style="8" hidden="1" customWidth="1"/>
    <col min="9" max="16384" width="10.85546875" style="7"/>
  </cols>
  <sheetData>
    <row r="1" spans="1:8" ht="18" customHeight="1" thickBot="1" x14ac:dyDescent="0.25">
      <c r="A1" s="31" t="s">
        <v>20</v>
      </c>
      <c r="B1" s="32" t="s">
        <v>78</v>
      </c>
      <c r="C1" s="8"/>
      <c r="F1" s="55" t="str">
        <f>HYPERLINK("#Adhérents!A1","Retour")</f>
        <v>Retour</v>
      </c>
    </row>
    <row r="2" spans="1:8" ht="18" customHeight="1" thickBot="1" x14ac:dyDescent="0.25">
      <c r="E2" s="9"/>
    </row>
    <row r="3" spans="1:8" ht="18" customHeight="1" thickBot="1" x14ac:dyDescent="0.25">
      <c r="A3" s="33" t="s">
        <v>48</v>
      </c>
      <c r="B3" s="34" t="s">
        <v>5</v>
      </c>
      <c r="C3" s="33" t="s">
        <v>0</v>
      </c>
      <c r="D3" s="35" t="s">
        <v>46</v>
      </c>
      <c r="E3" s="36" t="s">
        <v>49</v>
      </c>
      <c r="F3" s="37" t="s">
        <v>1</v>
      </c>
      <c r="G3" s="38" t="s">
        <v>47</v>
      </c>
      <c r="H3" s="39" t="s">
        <v>50</v>
      </c>
    </row>
    <row r="4" spans="1:8" ht="18" customHeight="1" x14ac:dyDescent="0.2">
      <c r="A4" s="47">
        <v>42636</v>
      </c>
      <c r="B4" s="10" t="s">
        <v>85</v>
      </c>
      <c r="C4" s="11">
        <v>27</v>
      </c>
      <c r="D4" s="12">
        <f t="shared" ref="D4:D13" si="0">C4+ROW(C4)/1000</f>
        <v>27.004000000000001</v>
      </c>
      <c r="E4" s="22">
        <f>RANK(D4,$D$4:$D$28)</f>
        <v>4</v>
      </c>
      <c r="F4" s="28">
        <v>10</v>
      </c>
      <c r="G4" s="25">
        <f t="shared" ref="G4:G28" si="1">F4+ROW(F4)/1000</f>
        <v>10.004</v>
      </c>
      <c r="H4" s="13">
        <f>RANK(G4,$G$4:$G$28)</f>
        <v>5</v>
      </c>
    </row>
    <row r="5" spans="1:8" ht="18" customHeight="1" x14ac:dyDescent="0.2">
      <c r="A5" s="48">
        <v>42637</v>
      </c>
      <c r="B5" s="10" t="s">
        <v>86</v>
      </c>
      <c r="C5" s="14">
        <v>43</v>
      </c>
      <c r="D5" s="15">
        <f t="shared" si="0"/>
        <v>43.005000000000003</v>
      </c>
      <c r="E5" s="23">
        <f t="shared" ref="E5:E28" si="2">RANK(D5,$D$4:$D$28)</f>
        <v>1</v>
      </c>
      <c r="F5" s="29">
        <v>21</v>
      </c>
      <c r="G5" s="26">
        <f t="shared" si="1"/>
        <v>21.004999999999999</v>
      </c>
      <c r="H5" s="16">
        <f>RANK(G5,$G$4:$G$28)</f>
        <v>1</v>
      </c>
    </row>
    <row r="6" spans="1:8" ht="18" customHeight="1" x14ac:dyDescent="0.2">
      <c r="A6" s="48">
        <v>42679</v>
      </c>
      <c r="B6" s="10" t="s">
        <v>94</v>
      </c>
      <c r="C6" s="14">
        <v>34</v>
      </c>
      <c r="D6" s="15">
        <f t="shared" si="0"/>
        <v>34.006</v>
      </c>
      <c r="E6" s="23">
        <f t="shared" si="2"/>
        <v>2</v>
      </c>
      <c r="F6" s="29">
        <v>11</v>
      </c>
      <c r="G6" s="26">
        <f t="shared" si="1"/>
        <v>11.006</v>
      </c>
      <c r="H6" s="16">
        <f t="shared" ref="H6:H28" si="3">RANK(G6,$G$4:$G$28)</f>
        <v>3</v>
      </c>
    </row>
    <row r="7" spans="1:8" ht="18" customHeight="1" x14ac:dyDescent="0.2">
      <c r="A7" s="48">
        <v>42681</v>
      </c>
      <c r="B7" s="10" t="s">
        <v>95</v>
      </c>
      <c r="C7" s="14">
        <v>18</v>
      </c>
      <c r="D7" s="15">
        <f t="shared" si="0"/>
        <v>18.007000000000001</v>
      </c>
      <c r="E7" s="23">
        <f t="shared" si="2"/>
        <v>12</v>
      </c>
      <c r="F7" s="29">
        <v>6</v>
      </c>
      <c r="G7" s="26">
        <f t="shared" si="1"/>
        <v>6.0069999999999997</v>
      </c>
      <c r="H7" s="16">
        <f t="shared" si="3"/>
        <v>12</v>
      </c>
    </row>
    <row r="8" spans="1:8" ht="18" customHeight="1" x14ac:dyDescent="0.2">
      <c r="A8" s="48">
        <v>42712</v>
      </c>
      <c r="B8" s="10" t="s">
        <v>101</v>
      </c>
      <c r="C8" s="14">
        <v>18</v>
      </c>
      <c r="D8" s="15">
        <f t="shared" si="0"/>
        <v>18.007999999999999</v>
      </c>
      <c r="E8" s="23">
        <f t="shared" si="2"/>
        <v>11</v>
      </c>
      <c r="F8" s="29">
        <v>6</v>
      </c>
      <c r="G8" s="26">
        <f t="shared" si="1"/>
        <v>6.008</v>
      </c>
      <c r="H8" s="16">
        <f t="shared" si="3"/>
        <v>11</v>
      </c>
    </row>
    <row r="9" spans="1:8" ht="18" customHeight="1" x14ac:dyDescent="0.2">
      <c r="A9" s="48">
        <v>42713</v>
      </c>
      <c r="B9" s="10" t="s">
        <v>102</v>
      </c>
      <c r="C9" s="14">
        <v>18</v>
      </c>
      <c r="D9" s="15">
        <f t="shared" si="0"/>
        <v>18.009</v>
      </c>
      <c r="E9" s="23">
        <f t="shared" si="2"/>
        <v>10</v>
      </c>
      <c r="F9" s="29">
        <v>6</v>
      </c>
      <c r="G9" s="26">
        <f t="shared" si="1"/>
        <v>6.0090000000000003</v>
      </c>
      <c r="H9" s="16">
        <f t="shared" si="3"/>
        <v>10</v>
      </c>
    </row>
    <row r="10" spans="1:8" ht="18" customHeight="1" x14ac:dyDescent="0.2">
      <c r="A10" s="48">
        <v>42792</v>
      </c>
      <c r="B10" s="10" t="s">
        <v>107</v>
      </c>
      <c r="C10" s="14">
        <v>18</v>
      </c>
      <c r="D10" s="15">
        <f t="shared" si="0"/>
        <v>18.010000000000002</v>
      </c>
      <c r="E10" s="23">
        <f t="shared" si="2"/>
        <v>9</v>
      </c>
      <c r="F10" s="29">
        <v>6</v>
      </c>
      <c r="G10" s="26">
        <f t="shared" si="1"/>
        <v>6.01</v>
      </c>
      <c r="H10" s="16">
        <f t="shared" si="3"/>
        <v>9</v>
      </c>
    </row>
    <row r="11" spans="1:8" ht="18" customHeight="1" x14ac:dyDescent="0.2">
      <c r="A11" s="48">
        <v>42796</v>
      </c>
      <c r="B11" s="10" t="s">
        <v>110</v>
      </c>
      <c r="C11" s="14">
        <v>18</v>
      </c>
      <c r="D11" s="15">
        <f t="shared" si="0"/>
        <v>18.010999999999999</v>
      </c>
      <c r="E11" s="23">
        <f t="shared" si="2"/>
        <v>8</v>
      </c>
      <c r="F11" s="29">
        <v>6</v>
      </c>
      <c r="G11" s="26">
        <f t="shared" si="1"/>
        <v>6.0110000000000001</v>
      </c>
      <c r="H11" s="16">
        <f t="shared" si="3"/>
        <v>8</v>
      </c>
    </row>
    <row r="12" spans="1:8" ht="18" customHeight="1" x14ac:dyDescent="0.2">
      <c r="A12" s="48">
        <v>42812</v>
      </c>
      <c r="B12" s="10" t="s">
        <v>114</v>
      </c>
      <c r="C12" s="14">
        <v>18</v>
      </c>
      <c r="D12" s="15">
        <f t="shared" si="0"/>
        <v>18.012</v>
      </c>
      <c r="E12" s="23">
        <f t="shared" si="2"/>
        <v>7</v>
      </c>
      <c r="F12" s="29">
        <v>6</v>
      </c>
      <c r="G12" s="26">
        <f t="shared" si="1"/>
        <v>6.0119999999999996</v>
      </c>
      <c r="H12" s="16">
        <f t="shared" si="3"/>
        <v>7</v>
      </c>
    </row>
    <row r="13" spans="1:8" ht="18" customHeight="1" x14ac:dyDescent="0.2">
      <c r="A13" s="48">
        <v>42818</v>
      </c>
      <c r="B13" s="10" t="s">
        <v>115</v>
      </c>
      <c r="C13" s="14">
        <v>25</v>
      </c>
      <c r="D13" s="15">
        <f t="shared" si="0"/>
        <v>25.013000000000002</v>
      </c>
      <c r="E13" s="23">
        <f t="shared" si="2"/>
        <v>6</v>
      </c>
      <c r="F13" s="29">
        <v>10</v>
      </c>
      <c r="G13" s="26">
        <f t="shared" si="1"/>
        <v>10.013</v>
      </c>
      <c r="H13" s="16">
        <f t="shared" si="3"/>
        <v>4</v>
      </c>
    </row>
    <row r="14" spans="1:8" ht="18" customHeight="1" x14ac:dyDescent="0.2">
      <c r="A14" s="48">
        <v>42903</v>
      </c>
      <c r="B14" s="10" t="s">
        <v>102</v>
      </c>
      <c r="C14" s="14">
        <v>29</v>
      </c>
      <c r="D14" s="15">
        <f t="shared" ref="D14:D17" si="4">C14+ROW(C14)/1000</f>
        <v>29.013999999999999</v>
      </c>
      <c r="E14" s="23">
        <f t="shared" si="2"/>
        <v>3</v>
      </c>
      <c r="F14" s="29">
        <v>14</v>
      </c>
      <c r="G14" s="26">
        <f t="shared" si="1"/>
        <v>14.013999999999999</v>
      </c>
      <c r="H14" s="16">
        <f t="shared" si="3"/>
        <v>2</v>
      </c>
    </row>
    <row r="15" spans="1:8" ht="18" customHeight="1" x14ac:dyDescent="0.2">
      <c r="A15" s="48">
        <v>42916</v>
      </c>
      <c r="B15" s="10" t="s">
        <v>102</v>
      </c>
      <c r="C15" s="14">
        <v>25</v>
      </c>
      <c r="D15" s="15">
        <f t="shared" si="4"/>
        <v>25.015000000000001</v>
      </c>
      <c r="E15" s="23">
        <f t="shared" si="2"/>
        <v>5</v>
      </c>
      <c r="F15" s="29">
        <v>7</v>
      </c>
      <c r="G15" s="26">
        <f t="shared" si="1"/>
        <v>7.0149999999999997</v>
      </c>
      <c r="H15" s="16">
        <f t="shared" si="3"/>
        <v>6</v>
      </c>
    </row>
    <row r="16" spans="1:8" ht="18" customHeight="1" x14ac:dyDescent="0.2">
      <c r="A16" s="48"/>
      <c r="B16" s="10"/>
      <c r="C16" s="14"/>
      <c r="D16" s="15">
        <f t="shared" si="4"/>
        <v>1.6E-2</v>
      </c>
      <c r="E16" s="23">
        <f t="shared" si="2"/>
        <v>25</v>
      </c>
      <c r="F16" s="29"/>
      <c r="G16" s="26">
        <f t="shared" si="1"/>
        <v>1.6E-2</v>
      </c>
      <c r="H16" s="16">
        <f t="shared" si="3"/>
        <v>25</v>
      </c>
    </row>
    <row r="17" spans="1:10" ht="18" customHeight="1" x14ac:dyDescent="0.2">
      <c r="A17" s="48"/>
      <c r="B17" s="10"/>
      <c r="C17" s="14"/>
      <c r="D17" s="15">
        <f t="shared" si="4"/>
        <v>1.7000000000000001E-2</v>
      </c>
      <c r="E17" s="23">
        <f t="shared" si="2"/>
        <v>24</v>
      </c>
      <c r="F17" s="29"/>
      <c r="G17" s="26">
        <f t="shared" si="1"/>
        <v>1.7000000000000001E-2</v>
      </c>
      <c r="H17" s="16">
        <f t="shared" si="3"/>
        <v>24</v>
      </c>
    </row>
    <row r="18" spans="1:10" ht="18" customHeight="1" x14ac:dyDescent="0.2">
      <c r="A18" s="48"/>
      <c r="B18" s="10"/>
      <c r="C18" s="14"/>
      <c r="D18" s="15">
        <f t="shared" ref="D18:D28" si="5">C18+ROW(C18)/1000</f>
        <v>1.7999999999999999E-2</v>
      </c>
      <c r="E18" s="23">
        <f t="shared" si="2"/>
        <v>23</v>
      </c>
      <c r="F18" s="29"/>
      <c r="G18" s="26">
        <f t="shared" si="1"/>
        <v>1.7999999999999999E-2</v>
      </c>
      <c r="H18" s="16">
        <f t="shared" si="3"/>
        <v>23</v>
      </c>
    </row>
    <row r="19" spans="1:10" ht="18" customHeight="1" x14ac:dyDescent="0.2">
      <c r="A19" s="48"/>
      <c r="B19" s="10"/>
      <c r="C19" s="14"/>
      <c r="D19" s="15">
        <f t="shared" si="5"/>
        <v>1.9E-2</v>
      </c>
      <c r="E19" s="23">
        <f t="shared" si="2"/>
        <v>22</v>
      </c>
      <c r="F19" s="29"/>
      <c r="G19" s="26">
        <f t="shared" si="1"/>
        <v>1.9E-2</v>
      </c>
      <c r="H19" s="16">
        <f t="shared" si="3"/>
        <v>22</v>
      </c>
      <c r="J19" s="17"/>
    </row>
    <row r="20" spans="1:10" ht="18" customHeight="1" x14ac:dyDescent="0.2">
      <c r="A20" s="48"/>
      <c r="B20" s="10"/>
      <c r="C20" s="14"/>
      <c r="D20" s="15">
        <f t="shared" si="5"/>
        <v>0.02</v>
      </c>
      <c r="E20" s="23">
        <f t="shared" si="2"/>
        <v>21</v>
      </c>
      <c r="F20" s="29"/>
      <c r="G20" s="26">
        <f t="shared" si="1"/>
        <v>0.02</v>
      </c>
      <c r="H20" s="16">
        <f t="shared" si="3"/>
        <v>21</v>
      </c>
      <c r="J20" s="17"/>
    </row>
    <row r="21" spans="1:10" ht="18" customHeight="1" x14ac:dyDescent="0.2">
      <c r="A21" s="48"/>
      <c r="B21" s="10"/>
      <c r="C21" s="14"/>
      <c r="D21" s="15">
        <f t="shared" si="5"/>
        <v>2.1000000000000001E-2</v>
      </c>
      <c r="E21" s="23">
        <f t="shared" si="2"/>
        <v>20</v>
      </c>
      <c r="F21" s="29"/>
      <c r="G21" s="26">
        <f t="shared" si="1"/>
        <v>2.1000000000000001E-2</v>
      </c>
      <c r="H21" s="16">
        <f t="shared" si="3"/>
        <v>20</v>
      </c>
    </row>
    <row r="22" spans="1:10" ht="18" customHeight="1" x14ac:dyDescent="0.2">
      <c r="A22" s="48"/>
      <c r="B22" s="10"/>
      <c r="C22" s="14"/>
      <c r="D22" s="15">
        <f t="shared" si="5"/>
        <v>2.1999999999999999E-2</v>
      </c>
      <c r="E22" s="23">
        <f t="shared" si="2"/>
        <v>19</v>
      </c>
      <c r="F22" s="29"/>
      <c r="G22" s="26">
        <f t="shared" si="1"/>
        <v>2.1999999999999999E-2</v>
      </c>
      <c r="H22" s="16">
        <f t="shared" si="3"/>
        <v>19</v>
      </c>
    </row>
    <row r="23" spans="1:10" ht="18" customHeight="1" x14ac:dyDescent="0.2">
      <c r="A23" s="48"/>
      <c r="B23" s="10"/>
      <c r="C23" s="14"/>
      <c r="D23" s="15">
        <f t="shared" si="5"/>
        <v>2.3E-2</v>
      </c>
      <c r="E23" s="23">
        <f t="shared" si="2"/>
        <v>18</v>
      </c>
      <c r="F23" s="29"/>
      <c r="G23" s="26">
        <f t="shared" si="1"/>
        <v>2.3E-2</v>
      </c>
      <c r="H23" s="16">
        <f t="shared" si="3"/>
        <v>18</v>
      </c>
    </row>
    <row r="24" spans="1:10" ht="18" customHeight="1" x14ac:dyDescent="0.2">
      <c r="A24" s="48"/>
      <c r="B24" s="10"/>
      <c r="C24" s="14"/>
      <c r="D24" s="15">
        <f t="shared" si="5"/>
        <v>2.4E-2</v>
      </c>
      <c r="E24" s="23">
        <f t="shared" si="2"/>
        <v>17</v>
      </c>
      <c r="F24" s="29"/>
      <c r="G24" s="26">
        <f t="shared" si="1"/>
        <v>2.4E-2</v>
      </c>
      <c r="H24" s="16">
        <f t="shared" si="3"/>
        <v>17</v>
      </c>
    </row>
    <row r="25" spans="1:10" ht="18" customHeight="1" x14ac:dyDescent="0.2">
      <c r="A25" s="48"/>
      <c r="B25" s="10"/>
      <c r="C25" s="14"/>
      <c r="D25" s="15">
        <f t="shared" si="5"/>
        <v>2.5000000000000001E-2</v>
      </c>
      <c r="E25" s="23">
        <f t="shared" si="2"/>
        <v>16</v>
      </c>
      <c r="F25" s="29"/>
      <c r="G25" s="26">
        <f t="shared" si="1"/>
        <v>2.5000000000000001E-2</v>
      </c>
      <c r="H25" s="16">
        <f t="shared" si="3"/>
        <v>16</v>
      </c>
    </row>
    <row r="26" spans="1:10" ht="18" customHeight="1" x14ac:dyDescent="0.2">
      <c r="A26" s="48"/>
      <c r="B26" s="10"/>
      <c r="C26" s="14"/>
      <c r="D26" s="15">
        <f t="shared" si="5"/>
        <v>2.5999999999999999E-2</v>
      </c>
      <c r="E26" s="23">
        <f t="shared" si="2"/>
        <v>15</v>
      </c>
      <c r="F26" s="29"/>
      <c r="G26" s="26">
        <f t="shared" si="1"/>
        <v>2.5999999999999999E-2</v>
      </c>
      <c r="H26" s="16">
        <f t="shared" si="3"/>
        <v>15</v>
      </c>
    </row>
    <row r="27" spans="1:10" ht="18" customHeight="1" x14ac:dyDescent="0.2">
      <c r="A27" s="48"/>
      <c r="B27" s="10"/>
      <c r="C27" s="14"/>
      <c r="D27" s="15">
        <f t="shared" si="5"/>
        <v>2.7E-2</v>
      </c>
      <c r="E27" s="23">
        <f t="shared" si="2"/>
        <v>14</v>
      </c>
      <c r="F27" s="29"/>
      <c r="G27" s="26">
        <f t="shared" si="1"/>
        <v>2.7E-2</v>
      </c>
      <c r="H27" s="16">
        <f t="shared" si="3"/>
        <v>14</v>
      </c>
    </row>
    <row r="28" spans="1:10" ht="18" customHeight="1" thickBot="1" x14ac:dyDescent="0.25">
      <c r="A28" s="49"/>
      <c r="B28" s="18"/>
      <c r="C28" s="19"/>
      <c r="D28" s="20">
        <f t="shared" si="5"/>
        <v>2.8000000000000001E-2</v>
      </c>
      <c r="E28" s="24">
        <f t="shared" si="2"/>
        <v>13</v>
      </c>
      <c r="F28" s="30"/>
      <c r="G28" s="27">
        <f t="shared" si="1"/>
        <v>2.8000000000000001E-2</v>
      </c>
      <c r="H28" s="21">
        <f t="shared" si="3"/>
        <v>13</v>
      </c>
    </row>
    <row r="29" spans="1:10" ht="18" customHeight="1" x14ac:dyDescent="0.2">
      <c r="B29" s="40" t="s">
        <v>54</v>
      </c>
      <c r="C29" s="43">
        <f>SUM(C4:C28)</f>
        <v>291</v>
      </c>
      <c r="F29" s="45">
        <f>SUM(F4:F28)</f>
        <v>109</v>
      </c>
    </row>
    <row r="30" spans="1:10" ht="21.95" customHeight="1" thickBot="1" x14ac:dyDescent="0.3">
      <c r="B30" s="41" t="s">
        <v>55</v>
      </c>
      <c r="C30" s="44">
        <f>INDEX(C4:C28,MATCH(1,E4:E28,0))+INDEX(C4:C28,MATCH(2,E4:E28,0))+INDEX(C4:C28,MATCH(3,E4:E28,0))+INDEX(C4:C28,MATCH(4,E4:E28,0))+INDEX(C4:C28,MATCH(5,E4:E28,0))</f>
        <v>158</v>
      </c>
      <c r="D30" s="42"/>
      <c r="E30" s="42"/>
      <c r="F30" s="46">
        <f>INDEX(F4:F28,MATCH(1,H4:H28,0))+INDEX(F4:F28,MATCH(2,H4:H28,0))+INDEX(F4:F28,MATCH(3,H4:H28,0))+INDEX(F4:F28,MATCH(4,H4:H28,0))+INDEX(F4:F28,MATCH(5,H4:H28,0))</f>
        <v>66</v>
      </c>
    </row>
  </sheetData>
  <sheetProtection sheet="1" objects="1" scenarios="1" selectLockedCells="1" sort="0" autoFilter="0"/>
  <autoFilter ref="A3:H3">
    <sortState ref="A6:H30">
      <sortCondition ref="A5:A30"/>
    </sortState>
  </autoFilter>
  <conditionalFormatting sqref="C4:C28">
    <cfRule type="cellIs" dxfId="3" priority="1" operator="greaterThan">
      <formula>36</formula>
    </cfRule>
  </conditionalFormatting>
  <pageMargins left="0.78740157499999996" right="0.78740157499999996" top="0.984251969" bottom="0.984251969" header="0.4921259845" footer="0.4921259845"/>
  <pageSetup paperSize="9"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98" enableFormatConditionsCalculation="0"/>
  <dimension ref="A1:J30"/>
  <sheetViews>
    <sheetView workbookViewId="0">
      <selection activeCell="F1" sqref="F1"/>
    </sheetView>
  </sheetViews>
  <sheetFormatPr baseColWidth="10" defaultColWidth="10.85546875" defaultRowHeight="15" x14ac:dyDescent="0.2"/>
  <cols>
    <col min="1" max="1" width="26.7109375" style="7" customWidth="1"/>
    <col min="2" max="2" width="24.28515625" style="7" customWidth="1"/>
    <col min="3" max="3" width="10.85546875" style="7"/>
    <col min="4" max="4" width="11.42578125" style="8" hidden="1" customWidth="1"/>
    <col min="5" max="5" width="10.85546875" style="8" hidden="1" customWidth="1"/>
    <col min="6" max="6" width="10.85546875" style="7"/>
    <col min="7" max="7" width="11.42578125" style="8" hidden="1" customWidth="1"/>
    <col min="8" max="8" width="10.85546875" style="8" hidden="1" customWidth="1"/>
    <col min="9" max="16384" width="10.85546875" style="7"/>
  </cols>
  <sheetData>
    <row r="1" spans="1:8" ht="18" customHeight="1" thickBot="1" x14ac:dyDescent="0.25">
      <c r="A1" s="31" t="s">
        <v>44</v>
      </c>
      <c r="B1" s="32" t="s">
        <v>73</v>
      </c>
      <c r="C1" s="8"/>
      <c r="F1" s="55" t="str">
        <f>HYPERLINK("#Adhérents!A1","Retour")</f>
        <v>Retour</v>
      </c>
    </row>
    <row r="2" spans="1:8" ht="18" customHeight="1" thickBot="1" x14ac:dyDescent="0.25">
      <c r="E2" s="9"/>
    </row>
    <row r="3" spans="1:8" ht="18" customHeight="1" thickBot="1" x14ac:dyDescent="0.25">
      <c r="A3" s="33" t="s">
        <v>48</v>
      </c>
      <c r="B3" s="34" t="s">
        <v>5</v>
      </c>
      <c r="C3" s="33" t="s">
        <v>0</v>
      </c>
      <c r="D3" s="35" t="s">
        <v>46</v>
      </c>
      <c r="E3" s="36" t="s">
        <v>49</v>
      </c>
      <c r="F3" s="37" t="s">
        <v>1</v>
      </c>
      <c r="G3" s="38" t="s">
        <v>47</v>
      </c>
      <c r="H3" s="39" t="s">
        <v>50</v>
      </c>
    </row>
    <row r="4" spans="1:8" ht="18" customHeight="1" x14ac:dyDescent="0.2">
      <c r="A4" s="47">
        <v>42818</v>
      </c>
      <c r="B4" s="10" t="s">
        <v>115</v>
      </c>
      <c r="C4" s="11">
        <v>30</v>
      </c>
      <c r="D4" s="12">
        <f t="shared" ref="D4:D13" si="0">C4+ROW(C4)/1000</f>
        <v>30.004000000000001</v>
      </c>
      <c r="E4" s="22">
        <f>RANK(D4,$D$4:$D$28)</f>
        <v>2</v>
      </c>
      <c r="F4" s="28">
        <v>4</v>
      </c>
      <c r="G4" s="25">
        <f t="shared" ref="G4:G28" si="1">F4+ROW(F4)/1000</f>
        <v>4.0039999999999996</v>
      </c>
      <c r="H4" s="13">
        <f>RANK(G4,$G$4:$G$28)</f>
        <v>2</v>
      </c>
    </row>
    <row r="5" spans="1:8" ht="18" customHeight="1" x14ac:dyDescent="0.2">
      <c r="A5" s="48">
        <v>42829</v>
      </c>
      <c r="B5" s="10" t="s">
        <v>118</v>
      </c>
      <c r="C5" s="14">
        <v>9</v>
      </c>
      <c r="D5" s="15">
        <f t="shared" si="0"/>
        <v>9.0050000000000008</v>
      </c>
      <c r="E5" s="23">
        <f t="shared" ref="E5:E28" si="2">RANK(D5,$D$4:$D$28)</f>
        <v>7</v>
      </c>
      <c r="F5" s="29">
        <v>3</v>
      </c>
      <c r="G5" s="26">
        <f t="shared" si="1"/>
        <v>3.0049999999999999</v>
      </c>
      <c r="H5" s="16">
        <f>RANK(G5,$G$4:$G$28)</f>
        <v>6</v>
      </c>
    </row>
    <row r="6" spans="1:8" ht="18" customHeight="1" x14ac:dyDescent="0.2">
      <c r="A6" s="48">
        <v>42872</v>
      </c>
      <c r="B6" s="10" t="s">
        <v>118</v>
      </c>
      <c r="C6" s="14">
        <v>9</v>
      </c>
      <c r="D6" s="15">
        <f t="shared" si="0"/>
        <v>9.0060000000000002</v>
      </c>
      <c r="E6" s="23">
        <f t="shared" si="2"/>
        <v>6</v>
      </c>
      <c r="F6" s="29">
        <v>3</v>
      </c>
      <c r="G6" s="26">
        <f t="shared" si="1"/>
        <v>3.0059999999999998</v>
      </c>
      <c r="H6" s="16">
        <f t="shared" ref="H6:H28" si="3">RANK(G6,$G$4:$G$28)</f>
        <v>5</v>
      </c>
    </row>
    <row r="7" spans="1:8" ht="18" customHeight="1" x14ac:dyDescent="0.2">
      <c r="A7" s="48">
        <v>42875</v>
      </c>
      <c r="B7" s="10" t="s">
        <v>111</v>
      </c>
      <c r="C7" s="14">
        <v>25</v>
      </c>
      <c r="D7" s="15">
        <f t="shared" si="0"/>
        <v>25.007000000000001</v>
      </c>
      <c r="E7" s="23">
        <f t="shared" si="2"/>
        <v>3</v>
      </c>
      <c r="F7" s="29">
        <v>1</v>
      </c>
      <c r="G7" s="26">
        <f t="shared" si="1"/>
        <v>1.0069999999999999</v>
      </c>
      <c r="H7" s="16">
        <f t="shared" si="3"/>
        <v>7</v>
      </c>
    </row>
    <row r="8" spans="1:8" ht="18" customHeight="1" x14ac:dyDescent="0.2">
      <c r="A8" s="48">
        <v>42896</v>
      </c>
      <c r="B8" s="10" t="s">
        <v>188</v>
      </c>
      <c r="C8" s="14">
        <v>40</v>
      </c>
      <c r="D8" s="15">
        <f t="shared" si="0"/>
        <v>40.008000000000003</v>
      </c>
      <c r="E8" s="23">
        <f t="shared" si="2"/>
        <v>1</v>
      </c>
      <c r="F8" s="29">
        <v>5</v>
      </c>
      <c r="G8" s="26">
        <f t="shared" si="1"/>
        <v>5.008</v>
      </c>
      <c r="H8" s="16">
        <f t="shared" si="3"/>
        <v>1</v>
      </c>
    </row>
    <row r="9" spans="1:8" ht="18" customHeight="1" x14ac:dyDescent="0.2">
      <c r="A9" s="48">
        <v>42901</v>
      </c>
      <c r="B9" s="10" t="s">
        <v>118</v>
      </c>
      <c r="C9" s="14">
        <v>9</v>
      </c>
      <c r="D9" s="15">
        <f t="shared" si="0"/>
        <v>9.0090000000000003</v>
      </c>
      <c r="E9" s="23">
        <f t="shared" si="2"/>
        <v>5</v>
      </c>
      <c r="F9" s="29">
        <v>3</v>
      </c>
      <c r="G9" s="26">
        <f t="shared" si="1"/>
        <v>3.0089999999999999</v>
      </c>
      <c r="H9" s="16">
        <f t="shared" si="3"/>
        <v>4</v>
      </c>
    </row>
    <row r="10" spans="1:8" ht="18" customHeight="1" x14ac:dyDescent="0.2">
      <c r="A10" s="48">
        <v>42913</v>
      </c>
      <c r="B10" s="10" t="s">
        <v>118</v>
      </c>
      <c r="C10" s="14">
        <v>9</v>
      </c>
      <c r="D10" s="15">
        <f t="shared" si="0"/>
        <v>9.01</v>
      </c>
      <c r="E10" s="23">
        <f t="shared" si="2"/>
        <v>4</v>
      </c>
      <c r="F10" s="29">
        <v>3</v>
      </c>
      <c r="G10" s="26">
        <f t="shared" si="1"/>
        <v>3.01</v>
      </c>
      <c r="H10" s="16">
        <f t="shared" si="3"/>
        <v>3</v>
      </c>
    </row>
    <row r="11" spans="1:8" ht="18" customHeight="1" x14ac:dyDescent="0.2">
      <c r="A11" s="48"/>
      <c r="B11" s="10"/>
      <c r="C11" s="14"/>
      <c r="D11" s="15">
        <f t="shared" si="0"/>
        <v>1.0999999999999999E-2</v>
      </c>
      <c r="E11" s="23">
        <f t="shared" si="2"/>
        <v>25</v>
      </c>
      <c r="F11" s="29"/>
      <c r="G11" s="26">
        <f t="shared" si="1"/>
        <v>1.0999999999999999E-2</v>
      </c>
      <c r="H11" s="16">
        <f t="shared" si="3"/>
        <v>25</v>
      </c>
    </row>
    <row r="12" spans="1:8" ht="18" customHeight="1" x14ac:dyDescent="0.2">
      <c r="A12" s="48"/>
      <c r="B12" s="10"/>
      <c r="C12" s="14"/>
      <c r="D12" s="15">
        <f t="shared" si="0"/>
        <v>1.2E-2</v>
      </c>
      <c r="E12" s="23">
        <f t="shared" si="2"/>
        <v>24</v>
      </c>
      <c r="F12" s="29"/>
      <c r="G12" s="26">
        <f t="shared" si="1"/>
        <v>1.2E-2</v>
      </c>
      <c r="H12" s="16">
        <f t="shared" si="3"/>
        <v>24</v>
      </c>
    </row>
    <row r="13" spans="1:8" ht="18" customHeight="1" x14ac:dyDescent="0.2">
      <c r="A13" s="48"/>
      <c r="B13" s="10"/>
      <c r="C13" s="14"/>
      <c r="D13" s="15">
        <f t="shared" si="0"/>
        <v>1.2999999999999999E-2</v>
      </c>
      <c r="E13" s="23">
        <f t="shared" si="2"/>
        <v>23</v>
      </c>
      <c r="F13" s="29"/>
      <c r="G13" s="26">
        <f t="shared" si="1"/>
        <v>1.2999999999999999E-2</v>
      </c>
      <c r="H13" s="16">
        <f t="shared" si="3"/>
        <v>23</v>
      </c>
    </row>
    <row r="14" spans="1:8" ht="18" customHeight="1" x14ac:dyDescent="0.2">
      <c r="A14" s="48"/>
      <c r="B14" s="10"/>
      <c r="C14" s="14"/>
      <c r="D14" s="15">
        <f t="shared" ref="D14:D17" si="4">C14+ROW(C14)/1000</f>
        <v>1.4E-2</v>
      </c>
      <c r="E14" s="23">
        <f t="shared" si="2"/>
        <v>22</v>
      </c>
      <c r="F14" s="29"/>
      <c r="G14" s="26">
        <f t="shared" si="1"/>
        <v>1.4E-2</v>
      </c>
      <c r="H14" s="16">
        <f t="shared" si="3"/>
        <v>22</v>
      </c>
    </row>
    <row r="15" spans="1:8" ht="18" customHeight="1" x14ac:dyDescent="0.2">
      <c r="A15" s="48"/>
      <c r="B15" s="10"/>
      <c r="C15" s="14"/>
      <c r="D15" s="15">
        <f t="shared" si="4"/>
        <v>1.4999999999999999E-2</v>
      </c>
      <c r="E15" s="23">
        <f t="shared" si="2"/>
        <v>21</v>
      </c>
      <c r="F15" s="29"/>
      <c r="G15" s="26">
        <f t="shared" si="1"/>
        <v>1.4999999999999999E-2</v>
      </c>
      <c r="H15" s="16">
        <f t="shared" si="3"/>
        <v>21</v>
      </c>
    </row>
    <row r="16" spans="1:8" ht="18" customHeight="1" x14ac:dyDescent="0.2">
      <c r="A16" s="48"/>
      <c r="B16" s="10"/>
      <c r="C16" s="14"/>
      <c r="D16" s="15">
        <f t="shared" si="4"/>
        <v>1.6E-2</v>
      </c>
      <c r="E16" s="23">
        <f t="shared" si="2"/>
        <v>20</v>
      </c>
      <c r="F16" s="29"/>
      <c r="G16" s="26">
        <f t="shared" si="1"/>
        <v>1.6E-2</v>
      </c>
      <c r="H16" s="16">
        <f t="shared" si="3"/>
        <v>20</v>
      </c>
    </row>
    <row r="17" spans="1:10" ht="18" customHeight="1" x14ac:dyDescent="0.2">
      <c r="A17" s="48"/>
      <c r="B17" s="10"/>
      <c r="C17" s="14"/>
      <c r="D17" s="15">
        <f t="shared" si="4"/>
        <v>1.7000000000000001E-2</v>
      </c>
      <c r="E17" s="23">
        <f t="shared" si="2"/>
        <v>19</v>
      </c>
      <c r="F17" s="29"/>
      <c r="G17" s="26">
        <f t="shared" si="1"/>
        <v>1.7000000000000001E-2</v>
      </c>
      <c r="H17" s="16">
        <f t="shared" si="3"/>
        <v>19</v>
      </c>
    </row>
    <row r="18" spans="1:10" ht="18" customHeight="1" x14ac:dyDescent="0.2">
      <c r="A18" s="48"/>
      <c r="B18" s="10"/>
      <c r="C18" s="14"/>
      <c r="D18" s="15">
        <f t="shared" ref="D18:D28" si="5">C18+ROW(C18)/1000</f>
        <v>1.7999999999999999E-2</v>
      </c>
      <c r="E18" s="23">
        <f t="shared" si="2"/>
        <v>18</v>
      </c>
      <c r="F18" s="29"/>
      <c r="G18" s="26">
        <f t="shared" si="1"/>
        <v>1.7999999999999999E-2</v>
      </c>
      <c r="H18" s="16">
        <f t="shared" si="3"/>
        <v>18</v>
      </c>
    </row>
    <row r="19" spans="1:10" ht="18" customHeight="1" x14ac:dyDescent="0.2">
      <c r="A19" s="48"/>
      <c r="B19" s="10"/>
      <c r="C19" s="14"/>
      <c r="D19" s="15">
        <f t="shared" si="5"/>
        <v>1.9E-2</v>
      </c>
      <c r="E19" s="23">
        <f t="shared" si="2"/>
        <v>17</v>
      </c>
      <c r="F19" s="29"/>
      <c r="G19" s="26">
        <f t="shared" si="1"/>
        <v>1.9E-2</v>
      </c>
      <c r="H19" s="16">
        <f t="shared" si="3"/>
        <v>17</v>
      </c>
      <c r="J19" s="17"/>
    </row>
    <row r="20" spans="1:10" ht="18" customHeight="1" x14ac:dyDescent="0.2">
      <c r="A20" s="48"/>
      <c r="B20" s="10"/>
      <c r="C20" s="14"/>
      <c r="D20" s="15">
        <f t="shared" si="5"/>
        <v>0.02</v>
      </c>
      <c r="E20" s="23">
        <f t="shared" si="2"/>
        <v>16</v>
      </c>
      <c r="F20" s="29"/>
      <c r="G20" s="26">
        <f t="shared" si="1"/>
        <v>0.02</v>
      </c>
      <c r="H20" s="16">
        <f t="shared" si="3"/>
        <v>16</v>
      </c>
      <c r="J20" s="17"/>
    </row>
    <row r="21" spans="1:10" ht="18" customHeight="1" x14ac:dyDescent="0.2">
      <c r="A21" s="48"/>
      <c r="B21" s="10"/>
      <c r="C21" s="14"/>
      <c r="D21" s="15">
        <f t="shared" si="5"/>
        <v>2.1000000000000001E-2</v>
      </c>
      <c r="E21" s="23">
        <f t="shared" si="2"/>
        <v>15</v>
      </c>
      <c r="F21" s="29"/>
      <c r="G21" s="26">
        <f t="shared" si="1"/>
        <v>2.1000000000000001E-2</v>
      </c>
      <c r="H21" s="16">
        <f t="shared" si="3"/>
        <v>15</v>
      </c>
    </row>
    <row r="22" spans="1:10" ht="18" customHeight="1" x14ac:dyDescent="0.2">
      <c r="A22" s="48"/>
      <c r="B22" s="10"/>
      <c r="C22" s="14"/>
      <c r="D22" s="15">
        <f t="shared" si="5"/>
        <v>2.1999999999999999E-2</v>
      </c>
      <c r="E22" s="23">
        <f t="shared" si="2"/>
        <v>14</v>
      </c>
      <c r="F22" s="29"/>
      <c r="G22" s="26">
        <f t="shared" si="1"/>
        <v>2.1999999999999999E-2</v>
      </c>
      <c r="H22" s="16">
        <f t="shared" si="3"/>
        <v>14</v>
      </c>
    </row>
    <row r="23" spans="1:10" ht="18" customHeight="1" x14ac:dyDescent="0.2">
      <c r="A23" s="48"/>
      <c r="B23" s="10"/>
      <c r="C23" s="14"/>
      <c r="D23" s="15">
        <f t="shared" si="5"/>
        <v>2.3E-2</v>
      </c>
      <c r="E23" s="23">
        <f t="shared" si="2"/>
        <v>13</v>
      </c>
      <c r="F23" s="29"/>
      <c r="G23" s="26">
        <f t="shared" si="1"/>
        <v>2.3E-2</v>
      </c>
      <c r="H23" s="16">
        <f t="shared" si="3"/>
        <v>13</v>
      </c>
    </row>
    <row r="24" spans="1:10" ht="18" customHeight="1" x14ac:dyDescent="0.2">
      <c r="A24" s="48"/>
      <c r="B24" s="10"/>
      <c r="C24" s="14"/>
      <c r="D24" s="15">
        <f t="shared" si="5"/>
        <v>2.4E-2</v>
      </c>
      <c r="E24" s="23">
        <f t="shared" si="2"/>
        <v>12</v>
      </c>
      <c r="F24" s="29"/>
      <c r="G24" s="26">
        <f t="shared" si="1"/>
        <v>2.4E-2</v>
      </c>
      <c r="H24" s="16">
        <f t="shared" si="3"/>
        <v>12</v>
      </c>
    </row>
    <row r="25" spans="1:10" ht="18" customHeight="1" x14ac:dyDescent="0.2">
      <c r="A25" s="48"/>
      <c r="B25" s="10"/>
      <c r="C25" s="14"/>
      <c r="D25" s="15">
        <f t="shared" si="5"/>
        <v>2.5000000000000001E-2</v>
      </c>
      <c r="E25" s="23">
        <f t="shared" si="2"/>
        <v>11</v>
      </c>
      <c r="F25" s="29"/>
      <c r="G25" s="26">
        <f t="shared" si="1"/>
        <v>2.5000000000000001E-2</v>
      </c>
      <c r="H25" s="16">
        <f t="shared" si="3"/>
        <v>11</v>
      </c>
    </row>
    <row r="26" spans="1:10" ht="18" customHeight="1" x14ac:dyDescent="0.2">
      <c r="A26" s="48"/>
      <c r="B26" s="10"/>
      <c r="C26" s="14"/>
      <c r="D26" s="15">
        <f t="shared" si="5"/>
        <v>2.5999999999999999E-2</v>
      </c>
      <c r="E26" s="23">
        <f t="shared" si="2"/>
        <v>10</v>
      </c>
      <c r="F26" s="29"/>
      <c r="G26" s="26">
        <f t="shared" si="1"/>
        <v>2.5999999999999999E-2</v>
      </c>
      <c r="H26" s="16">
        <f t="shared" si="3"/>
        <v>10</v>
      </c>
    </row>
    <row r="27" spans="1:10" ht="18" customHeight="1" x14ac:dyDescent="0.2">
      <c r="A27" s="48"/>
      <c r="B27" s="10"/>
      <c r="C27" s="14"/>
      <c r="D27" s="15">
        <f t="shared" si="5"/>
        <v>2.7E-2</v>
      </c>
      <c r="E27" s="23">
        <f t="shared" si="2"/>
        <v>9</v>
      </c>
      <c r="F27" s="29"/>
      <c r="G27" s="26">
        <f t="shared" si="1"/>
        <v>2.7E-2</v>
      </c>
      <c r="H27" s="16">
        <f t="shared" si="3"/>
        <v>9</v>
      </c>
    </row>
    <row r="28" spans="1:10" ht="18" customHeight="1" thickBot="1" x14ac:dyDescent="0.25">
      <c r="A28" s="49"/>
      <c r="B28" s="18"/>
      <c r="C28" s="19"/>
      <c r="D28" s="20">
        <f t="shared" si="5"/>
        <v>2.8000000000000001E-2</v>
      </c>
      <c r="E28" s="24">
        <f t="shared" si="2"/>
        <v>8</v>
      </c>
      <c r="F28" s="30"/>
      <c r="G28" s="27">
        <f t="shared" si="1"/>
        <v>2.8000000000000001E-2</v>
      </c>
      <c r="H28" s="21">
        <f t="shared" si="3"/>
        <v>8</v>
      </c>
    </row>
    <row r="29" spans="1:10" ht="18" customHeight="1" x14ac:dyDescent="0.2">
      <c r="B29" s="40" t="s">
        <v>54</v>
      </c>
      <c r="C29" s="43">
        <f>SUM(C4:C28)</f>
        <v>131</v>
      </c>
      <c r="F29" s="45">
        <f>SUM(F4:F28)</f>
        <v>22</v>
      </c>
    </row>
    <row r="30" spans="1:10" ht="21.95" customHeight="1" thickBot="1" x14ac:dyDescent="0.3">
      <c r="B30" s="41" t="s">
        <v>55</v>
      </c>
      <c r="C30" s="44">
        <f>INDEX(C4:C28,MATCH(1,E4:E28,0))+INDEX(C4:C28,MATCH(2,E4:E28,0))+INDEX(C4:C28,MATCH(3,E4:E28,0))+INDEX(C4:C28,MATCH(4,E4:E28,0))+INDEX(C4:C28,MATCH(5,E4:E28,0))</f>
        <v>113</v>
      </c>
      <c r="D30" s="42"/>
      <c r="E30" s="42"/>
      <c r="F30" s="46">
        <f>INDEX(F4:F28,MATCH(1,H4:H28,0))+INDEX(F4:F28,MATCH(2,H4:H28,0))+INDEX(F4:F28,MATCH(3,H4:H28,0))+INDEX(F4:F28,MATCH(4,H4:H28,0))+INDEX(F4:F28,MATCH(5,H4:H28,0))</f>
        <v>18</v>
      </c>
    </row>
  </sheetData>
  <sheetProtection sheet="1" objects="1" scenarios="1" selectLockedCells="1" sort="0" autoFilter="0"/>
  <autoFilter ref="A3:H3">
    <sortState ref="A6:H30">
      <sortCondition ref="A5:A30"/>
    </sortState>
  </autoFilter>
  <conditionalFormatting sqref="C4:C28">
    <cfRule type="cellIs" dxfId="2" priority="1" operator="greaterThan">
      <formula>36</formula>
    </cfRule>
  </conditionalFormatting>
  <pageMargins left="0.78740157499999996" right="0.78740157499999996" top="0.984251969" bottom="0.984251969" header="0.4921259845" footer="0.4921259845"/>
  <pageSetup paperSize="9"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23" enableFormatConditionsCalculation="0"/>
  <dimension ref="A1:J30"/>
  <sheetViews>
    <sheetView workbookViewId="0">
      <selection activeCell="F1" sqref="F1"/>
    </sheetView>
  </sheetViews>
  <sheetFormatPr baseColWidth="10" defaultColWidth="10.85546875" defaultRowHeight="15" x14ac:dyDescent="0.2"/>
  <cols>
    <col min="1" max="1" width="26.7109375" style="7" customWidth="1"/>
    <col min="2" max="2" width="24.28515625" style="7" customWidth="1"/>
    <col min="3" max="3" width="10.85546875" style="7"/>
    <col min="4" max="4" width="11.42578125" style="8" hidden="1" customWidth="1"/>
    <col min="5" max="5" width="10.85546875" style="8" hidden="1" customWidth="1"/>
    <col min="6" max="6" width="10.85546875" style="7"/>
    <col min="7" max="7" width="11.42578125" style="8" hidden="1" customWidth="1"/>
    <col min="8" max="8" width="10.85546875" style="8" hidden="1" customWidth="1"/>
    <col min="9" max="16384" width="10.85546875" style="7"/>
  </cols>
  <sheetData>
    <row r="1" spans="1:8" ht="18" customHeight="1" thickBot="1" x14ac:dyDescent="0.25">
      <c r="A1" s="31" t="s">
        <v>126</v>
      </c>
      <c r="B1" s="32" t="s">
        <v>127</v>
      </c>
      <c r="C1" s="8"/>
      <c r="F1" s="55" t="str">
        <f>HYPERLINK("#Adhérents!A1","Retour")</f>
        <v>Retour</v>
      </c>
    </row>
    <row r="2" spans="1:8" ht="18" customHeight="1" thickBot="1" x14ac:dyDescent="0.25">
      <c r="E2" s="9"/>
    </row>
    <row r="3" spans="1:8" ht="18" customHeight="1" thickBot="1" x14ac:dyDescent="0.25">
      <c r="A3" s="33" t="s">
        <v>48</v>
      </c>
      <c r="B3" s="34" t="s">
        <v>5</v>
      </c>
      <c r="C3" s="33" t="s">
        <v>0</v>
      </c>
      <c r="D3" s="35" t="s">
        <v>46</v>
      </c>
      <c r="E3" s="36" t="s">
        <v>49</v>
      </c>
      <c r="F3" s="37" t="s">
        <v>1</v>
      </c>
      <c r="G3" s="38" t="s">
        <v>47</v>
      </c>
      <c r="H3" s="39" t="s">
        <v>50</v>
      </c>
    </row>
    <row r="4" spans="1:8" ht="18" customHeight="1" x14ac:dyDescent="0.2">
      <c r="A4" s="47">
        <v>42872</v>
      </c>
      <c r="B4" s="10" t="s">
        <v>118</v>
      </c>
      <c r="C4" s="11">
        <v>9</v>
      </c>
      <c r="D4" s="12">
        <f t="shared" ref="D4:D13" si="0">C4+ROW(C4)/1000</f>
        <v>9.0039999999999996</v>
      </c>
      <c r="E4" s="22">
        <f>RANK(D4,$D$4:$D$28)</f>
        <v>2</v>
      </c>
      <c r="F4" s="28">
        <v>3</v>
      </c>
      <c r="G4" s="25">
        <f t="shared" ref="G4:G28" si="1">F4+ROW(F4)/1000</f>
        <v>3.004</v>
      </c>
      <c r="H4" s="13">
        <f>RANK(G4,$G$4:$G$28)</f>
        <v>1</v>
      </c>
    </row>
    <row r="5" spans="1:8" ht="18" customHeight="1" x14ac:dyDescent="0.2">
      <c r="A5" s="48">
        <v>42916</v>
      </c>
      <c r="B5" s="10" t="s">
        <v>102</v>
      </c>
      <c r="C5" s="14">
        <v>16</v>
      </c>
      <c r="D5" s="15">
        <f t="shared" si="0"/>
        <v>16.004999999999999</v>
      </c>
      <c r="E5" s="23">
        <f t="shared" ref="E5:E28" si="2">RANK(D5,$D$4:$D$28)</f>
        <v>1</v>
      </c>
      <c r="F5" s="29">
        <v>1</v>
      </c>
      <c r="G5" s="26">
        <f t="shared" si="1"/>
        <v>1.0049999999999999</v>
      </c>
      <c r="H5" s="16">
        <f>RANK(G5,$G$4:$G$28)</f>
        <v>2</v>
      </c>
    </row>
    <row r="6" spans="1:8" ht="18" customHeight="1" x14ac:dyDescent="0.2">
      <c r="A6" s="48"/>
      <c r="B6" s="10"/>
      <c r="C6" s="14"/>
      <c r="D6" s="15">
        <f t="shared" si="0"/>
        <v>6.0000000000000001E-3</v>
      </c>
      <c r="E6" s="23">
        <f t="shared" si="2"/>
        <v>25</v>
      </c>
      <c r="F6" s="29"/>
      <c r="G6" s="26">
        <f t="shared" si="1"/>
        <v>6.0000000000000001E-3</v>
      </c>
      <c r="H6" s="16">
        <f t="shared" ref="H6:H28" si="3">RANK(G6,$G$4:$G$28)</f>
        <v>25</v>
      </c>
    </row>
    <row r="7" spans="1:8" ht="18" customHeight="1" x14ac:dyDescent="0.2">
      <c r="A7" s="48"/>
      <c r="B7" s="10"/>
      <c r="C7" s="14"/>
      <c r="D7" s="15">
        <f t="shared" si="0"/>
        <v>7.0000000000000001E-3</v>
      </c>
      <c r="E7" s="23">
        <f t="shared" si="2"/>
        <v>24</v>
      </c>
      <c r="F7" s="29"/>
      <c r="G7" s="26">
        <f t="shared" si="1"/>
        <v>7.0000000000000001E-3</v>
      </c>
      <c r="H7" s="16">
        <f t="shared" si="3"/>
        <v>24</v>
      </c>
    </row>
    <row r="8" spans="1:8" ht="18" customHeight="1" x14ac:dyDescent="0.2">
      <c r="A8" s="48"/>
      <c r="B8" s="10"/>
      <c r="C8" s="14"/>
      <c r="D8" s="15">
        <f t="shared" si="0"/>
        <v>8.0000000000000002E-3</v>
      </c>
      <c r="E8" s="23">
        <f t="shared" si="2"/>
        <v>23</v>
      </c>
      <c r="F8" s="29"/>
      <c r="G8" s="26">
        <f t="shared" si="1"/>
        <v>8.0000000000000002E-3</v>
      </c>
      <c r="H8" s="16">
        <f t="shared" si="3"/>
        <v>23</v>
      </c>
    </row>
    <row r="9" spans="1:8" ht="18" customHeight="1" x14ac:dyDescent="0.2">
      <c r="A9" s="48"/>
      <c r="B9" s="10"/>
      <c r="C9" s="14"/>
      <c r="D9" s="15">
        <f t="shared" si="0"/>
        <v>8.9999999999999993E-3</v>
      </c>
      <c r="E9" s="23">
        <f t="shared" si="2"/>
        <v>22</v>
      </c>
      <c r="F9" s="29"/>
      <c r="G9" s="26">
        <f t="shared" si="1"/>
        <v>8.9999999999999993E-3</v>
      </c>
      <c r="H9" s="16">
        <f t="shared" si="3"/>
        <v>22</v>
      </c>
    </row>
    <row r="10" spans="1:8" ht="18" customHeight="1" x14ac:dyDescent="0.2">
      <c r="A10" s="48"/>
      <c r="B10" s="10"/>
      <c r="C10" s="14"/>
      <c r="D10" s="15">
        <f t="shared" si="0"/>
        <v>0.01</v>
      </c>
      <c r="E10" s="23">
        <f t="shared" si="2"/>
        <v>21</v>
      </c>
      <c r="F10" s="29"/>
      <c r="G10" s="26">
        <f t="shared" si="1"/>
        <v>0.01</v>
      </c>
      <c r="H10" s="16">
        <f t="shared" si="3"/>
        <v>21</v>
      </c>
    </row>
    <row r="11" spans="1:8" ht="18" customHeight="1" x14ac:dyDescent="0.2">
      <c r="A11" s="48"/>
      <c r="B11" s="10"/>
      <c r="C11" s="14"/>
      <c r="D11" s="15">
        <f t="shared" si="0"/>
        <v>1.0999999999999999E-2</v>
      </c>
      <c r="E11" s="23">
        <f t="shared" si="2"/>
        <v>20</v>
      </c>
      <c r="F11" s="29"/>
      <c r="G11" s="26">
        <f t="shared" si="1"/>
        <v>1.0999999999999999E-2</v>
      </c>
      <c r="H11" s="16">
        <f t="shared" si="3"/>
        <v>20</v>
      </c>
    </row>
    <row r="12" spans="1:8" ht="18" customHeight="1" x14ac:dyDescent="0.2">
      <c r="A12" s="48"/>
      <c r="B12" s="10"/>
      <c r="C12" s="14"/>
      <c r="D12" s="15">
        <f t="shared" si="0"/>
        <v>1.2E-2</v>
      </c>
      <c r="E12" s="23">
        <f t="shared" si="2"/>
        <v>19</v>
      </c>
      <c r="F12" s="29"/>
      <c r="G12" s="26">
        <f t="shared" si="1"/>
        <v>1.2E-2</v>
      </c>
      <c r="H12" s="16">
        <f t="shared" si="3"/>
        <v>19</v>
      </c>
    </row>
    <row r="13" spans="1:8" ht="18" customHeight="1" x14ac:dyDescent="0.2">
      <c r="A13" s="48"/>
      <c r="B13" s="10"/>
      <c r="C13" s="14"/>
      <c r="D13" s="15">
        <f t="shared" si="0"/>
        <v>1.2999999999999999E-2</v>
      </c>
      <c r="E13" s="23">
        <f t="shared" si="2"/>
        <v>18</v>
      </c>
      <c r="F13" s="29"/>
      <c r="G13" s="26">
        <f t="shared" si="1"/>
        <v>1.2999999999999999E-2</v>
      </c>
      <c r="H13" s="16">
        <f t="shared" si="3"/>
        <v>18</v>
      </c>
    </row>
    <row r="14" spans="1:8" ht="18" customHeight="1" x14ac:dyDescent="0.2">
      <c r="A14" s="48"/>
      <c r="B14" s="10"/>
      <c r="C14" s="14"/>
      <c r="D14" s="15">
        <f t="shared" ref="D14:D17" si="4">C14+ROW(C14)/1000</f>
        <v>1.4E-2</v>
      </c>
      <c r="E14" s="23">
        <f t="shared" si="2"/>
        <v>17</v>
      </c>
      <c r="F14" s="29"/>
      <c r="G14" s="26">
        <f t="shared" si="1"/>
        <v>1.4E-2</v>
      </c>
      <c r="H14" s="16">
        <f t="shared" si="3"/>
        <v>17</v>
      </c>
    </row>
    <row r="15" spans="1:8" ht="18" customHeight="1" x14ac:dyDescent="0.2">
      <c r="A15" s="48"/>
      <c r="B15" s="10"/>
      <c r="C15" s="14"/>
      <c r="D15" s="15">
        <f t="shared" si="4"/>
        <v>1.4999999999999999E-2</v>
      </c>
      <c r="E15" s="23">
        <f t="shared" si="2"/>
        <v>16</v>
      </c>
      <c r="F15" s="29"/>
      <c r="G15" s="26">
        <f t="shared" si="1"/>
        <v>1.4999999999999999E-2</v>
      </c>
      <c r="H15" s="16">
        <f t="shared" si="3"/>
        <v>16</v>
      </c>
    </row>
    <row r="16" spans="1:8" ht="18" customHeight="1" x14ac:dyDescent="0.2">
      <c r="A16" s="48"/>
      <c r="B16" s="10"/>
      <c r="C16" s="14"/>
      <c r="D16" s="15">
        <f t="shared" si="4"/>
        <v>1.6E-2</v>
      </c>
      <c r="E16" s="23">
        <f t="shared" si="2"/>
        <v>15</v>
      </c>
      <c r="F16" s="29"/>
      <c r="G16" s="26">
        <f t="shared" si="1"/>
        <v>1.6E-2</v>
      </c>
      <c r="H16" s="16">
        <f t="shared" si="3"/>
        <v>15</v>
      </c>
    </row>
    <row r="17" spans="1:10" ht="18" customHeight="1" x14ac:dyDescent="0.2">
      <c r="A17" s="48"/>
      <c r="B17" s="10"/>
      <c r="C17" s="14"/>
      <c r="D17" s="15">
        <f t="shared" si="4"/>
        <v>1.7000000000000001E-2</v>
      </c>
      <c r="E17" s="23">
        <f t="shared" si="2"/>
        <v>14</v>
      </c>
      <c r="F17" s="29"/>
      <c r="G17" s="26">
        <f t="shared" si="1"/>
        <v>1.7000000000000001E-2</v>
      </c>
      <c r="H17" s="16">
        <f t="shared" si="3"/>
        <v>14</v>
      </c>
    </row>
    <row r="18" spans="1:10" ht="18" customHeight="1" x14ac:dyDescent="0.2">
      <c r="A18" s="48"/>
      <c r="B18" s="10"/>
      <c r="C18" s="14"/>
      <c r="D18" s="15">
        <f t="shared" ref="D18:D28" si="5">C18+ROW(C18)/1000</f>
        <v>1.7999999999999999E-2</v>
      </c>
      <c r="E18" s="23">
        <f t="shared" si="2"/>
        <v>13</v>
      </c>
      <c r="F18" s="29"/>
      <c r="G18" s="26">
        <f t="shared" si="1"/>
        <v>1.7999999999999999E-2</v>
      </c>
      <c r="H18" s="16">
        <f t="shared" si="3"/>
        <v>13</v>
      </c>
    </row>
    <row r="19" spans="1:10" ht="18" customHeight="1" x14ac:dyDescent="0.2">
      <c r="A19" s="48"/>
      <c r="B19" s="10"/>
      <c r="C19" s="14"/>
      <c r="D19" s="15">
        <f t="shared" si="5"/>
        <v>1.9E-2</v>
      </c>
      <c r="E19" s="23">
        <f t="shared" si="2"/>
        <v>12</v>
      </c>
      <c r="F19" s="29"/>
      <c r="G19" s="26">
        <f t="shared" si="1"/>
        <v>1.9E-2</v>
      </c>
      <c r="H19" s="16">
        <f t="shared" si="3"/>
        <v>12</v>
      </c>
      <c r="J19" s="17"/>
    </row>
    <row r="20" spans="1:10" ht="18" customHeight="1" x14ac:dyDescent="0.2">
      <c r="A20" s="48"/>
      <c r="B20" s="10"/>
      <c r="C20" s="14"/>
      <c r="D20" s="15">
        <f t="shared" si="5"/>
        <v>0.02</v>
      </c>
      <c r="E20" s="23">
        <f t="shared" si="2"/>
        <v>11</v>
      </c>
      <c r="F20" s="29"/>
      <c r="G20" s="26">
        <f t="shared" si="1"/>
        <v>0.02</v>
      </c>
      <c r="H20" s="16">
        <f t="shared" si="3"/>
        <v>11</v>
      </c>
      <c r="J20" s="17"/>
    </row>
    <row r="21" spans="1:10" ht="18" customHeight="1" x14ac:dyDescent="0.2">
      <c r="A21" s="48"/>
      <c r="B21" s="10"/>
      <c r="C21" s="14"/>
      <c r="D21" s="15">
        <f t="shared" si="5"/>
        <v>2.1000000000000001E-2</v>
      </c>
      <c r="E21" s="23">
        <f t="shared" si="2"/>
        <v>10</v>
      </c>
      <c r="F21" s="29"/>
      <c r="G21" s="26">
        <f t="shared" si="1"/>
        <v>2.1000000000000001E-2</v>
      </c>
      <c r="H21" s="16">
        <f t="shared" si="3"/>
        <v>10</v>
      </c>
    </row>
    <row r="22" spans="1:10" ht="18" customHeight="1" x14ac:dyDescent="0.2">
      <c r="A22" s="48"/>
      <c r="B22" s="10"/>
      <c r="C22" s="14"/>
      <c r="D22" s="15">
        <f t="shared" si="5"/>
        <v>2.1999999999999999E-2</v>
      </c>
      <c r="E22" s="23">
        <f t="shared" si="2"/>
        <v>9</v>
      </c>
      <c r="F22" s="29"/>
      <c r="G22" s="26">
        <f t="shared" si="1"/>
        <v>2.1999999999999999E-2</v>
      </c>
      <c r="H22" s="16">
        <f t="shared" si="3"/>
        <v>9</v>
      </c>
    </row>
    <row r="23" spans="1:10" ht="18" customHeight="1" x14ac:dyDescent="0.2">
      <c r="A23" s="48"/>
      <c r="B23" s="10"/>
      <c r="C23" s="14"/>
      <c r="D23" s="15">
        <f t="shared" si="5"/>
        <v>2.3E-2</v>
      </c>
      <c r="E23" s="23">
        <f t="shared" si="2"/>
        <v>8</v>
      </c>
      <c r="F23" s="29"/>
      <c r="G23" s="26">
        <f t="shared" si="1"/>
        <v>2.3E-2</v>
      </c>
      <c r="H23" s="16">
        <f t="shared" si="3"/>
        <v>8</v>
      </c>
    </row>
    <row r="24" spans="1:10" ht="18" customHeight="1" x14ac:dyDescent="0.2">
      <c r="A24" s="48"/>
      <c r="B24" s="10"/>
      <c r="C24" s="14"/>
      <c r="D24" s="15">
        <f t="shared" si="5"/>
        <v>2.4E-2</v>
      </c>
      <c r="E24" s="23">
        <f t="shared" si="2"/>
        <v>7</v>
      </c>
      <c r="F24" s="29"/>
      <c r="G24" s="26">
        <f t="shared" si="1"/>
        <v>2.4E-2</v>
      </c>
      <c r="H24" s="16">
        <f t="shared" si="3"/>
        <v>7</v>
      </c>
    </row>
    <row r="25" spans="1:10" ht="18" customHeight="1" x14ac:dyDescent="0.2">
      <c r="A25" s="48"/>
      <c r="B25" s="10"/>
      <c r="C25" s="14"/>
      <c r="D25" s="15">
        <f t="shared" si="5"/>
        <v>2.5000000000000001E-2</v>
      </c>
      <c r="E25" s="23">
        <f t="shared" si="2"/>
        <v>6</v>
      </c>
      <c r="F25" s="29"/>
      <c r="G25" s="26">
        <f t="shared" si="1"/>
        <v>2.5000000000000001E-2</v>
      </c>
      <c r="H25" s="16">
        <f t="shared" si="3"/>
        <v>6</v>
      </c>
    </row>
    <row r="26" spans="1:10" ht="18" customHeight="1" x14ac:dyDescent="0.2">
      <c r="A26" s="48"/>
      <c r="B26" s="10"/>
      <c r="C26" s="14"/>
      <c r="D26" s="15">
        <f t="shared" si="5"/>
        <v>2.5999999999999999E-2</v>
      </c>
      <c r="E26" s="23">
        <f t="shared" si="2"/>
        <v>5</v>
      </c>
      <c r="F26" s="29"/>
      <c r="G26" s="26">
        <f t="shared" si="1"/>
        <v>2.5999999999999999E-2</v>
      </c>
      <c r="H26" s="16">
        <f t="shared" si="3"/>
        <v>5</v>
      </c>
    </row>
    <row r="27" spans="1:10" ht="18" customHeight="1" x14ac:dyDescent="0.2">
      <c r="A27" s="48"/>
      <c r="B27" s="10"/>
      <c r="C27" s="14"/>
      <c r="D27" s="15">
        <f t="shared" si="5"/>
        <v>2.7E-2</v>
      </c>
      <c r="E27" s="23">
        <f t="shared" si="2"/>
        <v>4</v>
      </c>
      <c r="F27" s="29"/>
      <c r="G27" s="26">
        <f t="shared" si="1"/>
        <v>2.7E-2</v>
      </c>
      <c r="H27" s="16">
        <f t="shared" si="3"/>
        <v>4</v>
      </c>
    </row>
    <row r="28" spans="1:10" ht="18" customHeight="1" thickBot="1" x14ac:dyDescent="0.25">
      <c r="A28" s="49"/>
      <c r="B28" s="18"/>
      <c r="C28" s="19"/>
      <c r="D28" s="20">
        <f t="shared" si="5"/>
        <v>2.8000000000000001E-2</v>
      </c>
      <c r="E28" s="24">
        <f t="shared" si="2"/>
        <v>3</v>
      </c>
      <c r="F28" s="30"/>
      <c r="G28" s="27">
        <f t="shared" si="1"/>
        <v>2.8000000000000001E-2</v>
      </c>
      <c r="H28" s="21">
        <f t="shared" si="3"/>
        <v>3</v>
      </c>
    </row>
    <row r="29" spans="1:10" ht="18" customHeight="1" x14ac:dyDescent="0.2">
      <c r="B29" s="40" t="s">
        <v>54</v>
      </c>
      <c r="C29" s="43">
        <f>SUM(C4:C28)</f>
        <v>25</v>
      </c>
      <c r="F29" s="45">
        <f>SUM(F4:F28)</f>
        <v>4</v>
      </c>
    </row>
    <row r="30" spans="1:10" ht="21.95" customHeight="1" thickBot="1" x14ac:dyDescent="0.3">
      <c r="B30" s="41" t="s">
        <v>55</v>
      </c>
      <c r="C30" s="44">
        <f>INDEX(C4:C28,MATCH(1,E4:E28,0))+INDEX(C4:C28,MATCH(2,E4:E28,0))+INDEX(C4:C28,MATCH(3,E4:E28,0))+INDEX(C4:C28,MATCH(4,E4:E28,0))+INDEX(C4:C28,MATCH(5,E4:E28,0))</f>
        <v>25</v>
      </c>
      <c r="D30" s="42"/>
      <c r="E30" s="42"/>
      <c r="F30" s="46">
        <f>INDEX(F4:F28,MATCH(1,H4:H28,0))+INDEX(F4:F28,MATCH(2,H4:H28,0))+INDEX(F4:F28,MATCH(3,H4:H28,0))+INDEX(F4:F28,MATCH(4,H4:H28,0))+INDEX(F4:F28,MATCH(5,H4:H28,0))</f>
        <v>4</v>
      </c>
    </row>
  </sheetData>
  <sheetProtection sheet="1" objects="1" scenarios="1" selectLockedCells="1" sort="0" autoFilter="0"/>
  <autoFilter ref="A3:H3">
    <sortState ref="A6:H30">
      <sortCondition ref="A5:A30"/>
    </sortState>
  </autoFilter>
  <conditionalFormatting sqref="C4:C28">
    <cfRule type="cellIs" dxfId="1" priority="1" operator="greaterThan">
      <formula>36</formula>
    </cfRule>
  </conditionalFormatting>
  <pageMargins left="0.78740157499999996" right="0.78740157499999996" top="0.984251969" bottom="0.984251969" header="0.4921259845" footer="0.4921259845"/>
  <pageSetup paperSize="9"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9" enableFormatConditionsCalculation="0"/>
  <dimension ref="A1:J30"/>
  <sheetViews>
    <sheetView workbookViewId="0">
      <selection activeCell="F1" sqref="F1"/>
    </sheetView>
  </sheetViews>
  <sheetFormatPr baseColWidth="10" defaultColWidth="10.85546875" defaultRowHeight="15" x14ac:dyDescent="0.2"/>
  <cols>
    <col min="1" max="1" width="26.7109375" style="7" customWidth="1"/>
    <col min="2" max="2" width="24.28515625" style="7" customWidth="1"/>
    <col min="3" max="3" width="10.85546875" style="7"/>
    <col min="4" max="4" width="11.42578125" style="8" hidden="1" customWidth="1"/>
    <col min="5" max="5" width="10.85546875" style="8" hidden="1" customWidth="1"/>
    <col min="6" max="6" width="10.85546875" style="7"/>
    <col min="7" max="7" width="11.42578125" style="8" hidden="1" customWidth="1"/>
    <col min="8" max="8" width="10.85546875" style="8" hidden="1" customWidth="1"/>
    <col min="9" max="16384" width="10.85546875" style="7"/>
  </cols>
  <sheetData>
    <row r="1" spans="1:8" ht="18" customHeight="1" thickBot="1" x14ac:dyDescent="0.25">
      <c r="A1" s="31" t="s">
        <v>21</v>
      </c>
      <c r="B1" s="32" t="s">
        <v>65</v>
      </c>
      <c r="C1" s="8"/>
      <c r="F1" s="55" t="str">
        <f>HYPERLINK("#Adhérents!A1","Retour")</f>
        <v>Retour</v>
      </c>
    </row>
    <row r="2" spans="1:8" ht="18" customHeight="1" thickBot="1" x14ac:dyDescent="0.25">
      <c r="E2" s="9"/>
    </row>
    <row r="3" spans="1:8" ht="18" customHeight="1" thickBot="1" x14ac:dyDescent="0.25">
      <c r="A3" s="33" t="s">
        <v>48</v>
      </c>
      <c r="B3" s="34" t="s">
        <v>5</v>
      </c>
      <c r="C3" s="33" t="s">
        <v>0</v>
      </c>
      <c r="D3" s="35" t="s">
        <v>46</v>
      </c>
      <c r="E3" s="36" t="s">
        <v>49</v>
      </c>
      <c r="F3" s="37" t="s">
        <v>1</v>
      </c>
      <c r="G3" s="38" t="s">
        <v>47</v>
      </c>
      <c r="H3" s="39" t="s">
        <v>50</v>
      </c>
    </row>
    <row r="4" spans="1:8" ht="18" customHeight="1" x14ac:dyDescent="0.2">
      <c r="A4" s="47">
        <v>42636</v>
      </c>
      <c r="B4" s="10" t="s">
        <v>85</v>
      </c>
      <c r="C4" s="11">
        <v>30</v>
      </c>
      <c r="D4" s="12">
        <f t="shared" ref="D4:D13" si="0">C4+ROW(C4)/1000</f>
        <v>30.004000000000001</v>
      </c>
      <c r="E4" s="22">
        <f>RANK(D4,$D$4:$D$28)</f>
        <v>2</v>
      </c>
      <c r="F4" s="28">
        <v>5</v>
      </c>
      <c r="G4" s="25">
        <f t="shared" ref="G4:G28" si="1">F4+ROW(F4)/1000</f>
        <v>5.0039999999999996</v>
      </c>
      <c r="H4" s="13">
        <f>RANK(G4,$G$4:$G$28)</f>
        <v>6</v>
      </c>
    </row>
    <row r="5" spans="1:8" ht="18" customHeight="1" x14ac:dyDescent="0.2">
      <c r="A5" s="48">
        <v>42637</v>
      </c>
      <c r="B5" s="10" t="s">
        <v>86</v>
      </c>
      <c r="C5" s="14">
        <v>29</v>
      </c>
      <c r="D5" s="15">
        <f t="shared" si="0"/>
        <v>29.004999999999999</v>
      </c>
      <c r="E5" s="23">
        <f t="shared" ref="E5:E28" si="2">RANK(D5,$D$4:$D$28)</f>
        <v>3</v>
      </c>
      <c r="F5" s="29">
        <v>7</v>
      </c>
      <c r="G5" s="26">
        <f t="shared" si="1"/>
        <v>7.0049999999999999</v>
      </c>
      <c r="H5" s="16">
        <f>RANK(G5,$G$4:$G$28)</f>
        <v>1</v>
      </c>
    </row>
    <row r="6" spans="1:8" ht="18" customHeight="1" x14ac:dyDescent="0.2">
      <c r="A6" s="48">
        <v>42643</v>
      </c>
      <c r="B6" s="10" t="s">
        <v>90</v>
      </c>
      <c r="C6" s="14">
        <v>25</v>
      </c>
      <c r="D6" s="15">
        <f t="shared" si="0"/>
        <v>25.006</v>
      </c>
      <c r="E6" s="23">
        <f t="shared" si="2"/>
        <v>5</v>
      </c>
      <c r="F6" s="29">
        <v>4</v>
      </c>
      <c r="G6" s="26">
        <f t="shared" si="1"/>
        <v>4.0060000000000002</v>
      </c>
      <c r="H6" s="16">
        <f t="shared" ref="H6:H28" si="3">RANK(G6,$G$4:$G$28)</f>
        <v>7</v>
      </c>
    </row>
    <row r="7" spans="1:8" ht="18" customHeight="1" x14ac:dyDescent="0.2">
      <c r="A7" s="48">
        <v>42658</v>
      </c>
      <c r="B7" s="10" t="s">
        <v>91</v>
      </c>
      <c r="C7" s="14">
        <v>25</v>
      </c>
      <c r="D7" s="15">
        <f t="shared" si="0"/>
        <v>25.007000000000001</v>
      </c>
      <c r="E7" s="23">
        <f t="shared" si="2"/>
        <v>4</v>
      </c>
      <c r="F7" s="29">
        <v>3</v>
      </c>
      <c r="G7" s="26">
        <f t="shared" si="1"/>
        <v>3.0070000000000001</v>
      </c>
      <c r="H7" s="16">
        <f t="shared" si="3"/>
        <v>13</v>
      </c>
    </row>
    <row r="8" spans="1:8" ht="18" customHeight="1" x14ac:dyDescent="0.2">
      <c r="A8" s="48">
        <v>42693</v>
      </c>
      <c r="B8" s="10" t="s">
        <v>96</v>
      </c>
      <c r="C8" s="14">
        <v>18</v>
      </c>
      <c r="D8" s="15">
        <f t="shared" si="0"/>
        <v>18.007999999999999</v>
      </c>
      <c r="E8" s="23">
        <f t="shared" si="2"/>
        <v>8</v>
      </c>
      <c r="F8" s="29">
        <v>6</v>
      </c>
      <c r="G8" s="26">
        <f t="shared" si="1"/>
        <v>6.008</v>
      </c>
      <c r="H8" s="16">
        <f t="shared" si="3"/>
        <v>3</v>
      </c>
    </row>
    <row r="9" spans="1:8" ht="18" customHeight="1" x14ac:dyDescent="0.2">
      <c r="A9" s="48">
        <v>42818</v>
      </c>
      <c r="B9" s="10" t="s">
        <v>115</v>
      </c>
      <c r="C9" s="14">
        <v>23</v>
      </c>
      <c r="D9" s="15">
        <f t="shared" si="0"/>
        <v>23.009</v>
      </c>
      <c r="E9" s="23">
        <f t="shared" si="2"/>
        <v>6</v>
      </c>
      <c r="F9" s="29">
        <v>5</v>
      </c>
      <c r="G9" s="26">
        <f t="shared" si="1"/>
        <v>5.0090000000000003</v>
      </c>
      <c r="H9" s="16">
        <f t="shared" si="3"/>
        <v>5</v>
      </c>
    </row>
    <row r="10" spans="1:8" ht="18" customHeight="1" x14ac:dyDescent="0.2">
      <c r="A10" s="48">
        <v>42829</v>
      </c>
      <c r="B10" s="10" t="s">
        <v>118</v>
      </c>
      <c r="C10" s="14">
        <v>9</v>
      </c>
      <c r="D10" s="15">
        <f t="shared" si="0"/>
        <v>9.01</v>
      </c>
      <c r="E10" s="23">
        <f t="shared" si="2"/>
        <v>13</v>
      </c>
      <c r="F10" s="29">
        <v>3</v>
      </c>
      <c r="G10" s="26">
        <f t="shared" si="1"/>
        <v>3.01</v>
      </c>
      <c r="H10" s="16">
        <f t="shared" si="3"/>
        <v>12</v>
      </c>
    </row>
    <row r="11" spans="1:8" ht="18" customHeight="1" x14ac:dyDescent="0.2">
      <c r="A11" s="48">
        <v>42857</v>
      </c>
      <c r="B11" s="10" t="s">
        <v>118</v>
      </c>
      <c r="C11" s="14">
        <v>9</v>
      </c>
      <c r="D11" s="15">
        <f t="shared" si="0"/>
        <v>9.0109999999999992</v>
      </c>
      <c r="E11" s="23">
        <f t="shared" si="2"/>
        <v>12</v>
      </c>
      <c r="F11" s="29">
        <v>3</v>
      </c>
      <c r="G11" s="26">
        <f t="shared" si="1"/>
        <v>3.0110000000000001</v>
      </c>
      <c r="H11" s="16">
        <f t="shared" si="3"/>
        <v>11</v>
      </c>
    </row>
    <row r="12" spans="1:8" ht="18" customHeight="1" x14ac:dyDescent="0.2">
      <c r="A12" s="48">
        <v>42872</v>
      </c>
      <c r="B12" s="10" t="s">
        <v>118</v>
      </c>
      <c r="C12" s="14">
        <v>9</v>
      </c>
      <c r="D12" s="15">
        <f t="shared" si="0"/>
        <v>9.0120000000000005</v>
      </c>
      <c r="E12" s="23">
        <f t="shared" si="2"/>
        <v>11</v>
      </c>
      <c r="F12" s="29">
        <v>3</v>
      </c>
      <c r="G12" s="26">
        <f t="shared" si="1"/>
        <v>3.012</v>
      </c>
      <c r="H12" s="16">
        <f t="shared" si="3"/>
        <v>10</v>
      </c>
    </row>
    <row r="13" spans="1:8" ht="18" customHeight="1" x14ac:dyDescent="0.2">
      <c r="A13" s="48">
        <v>42875</v>
      </c>
      <c r="B13" s="10" t="s">
        <v>111</v>
      </c>
      <c r="C13" s="14">
        <v>33</v>
      </c>
      <c r="D13" s="15">
        <f t="shared" si="0"/>
        <v>33.012999999999998</v>
      </c>
      <c r="E13" s="23">
        <f t="shared" si="2"/>
        <v>1</v>
      </c>
      <c r="F13" s="29">
        <v>6</v>
      </c>
      <c r="G13" s="26">
        <f t="shared" si="1"/>
        <v>6.0129999999999999</v>
      </c>
      <c r="H13" s="16">
        <f t="shared" si="3"/>
        <v>2</v>
      </c>
    </row>
    <row r="14" spans="1:8" ht="18" customHeight="1" x14ac:dyDescent="0.2">
      <c r="A14" s="48">
        <v>42886</v>
      </c>
      <c r="B14" s="10" t="s">
        <v>118</v>
      </c>
      <c r="C14" s="14">
        <v>9</v>
      </c>
      <c r="D14" s="15">
        <f t="shared" ref="D14:D17" si="4">C14+ROW(C14)/1000</f>
        <v>9.0139999999999993</v>
      </c>
      <c r="E14" s="23">
        <f t="shared" si="2"/>
        <v>10</v>
      </c>
      <c r="F14" s="29">
        <v>3</v>
      </c>
      <c r="G14" s="26">
        <f t="shared" si="1"/>
        <v>3.0139999999999998</v>
      </c>
      <c r="H14" s="16">
        <f t="shared" si="3"/>
        <v>9</v>
      </c>
    </row>
    <row r="15" spans="1:8" ht="18" customHeight="1" x14ac:dyDescent="0.2">
      <c r="A15" s="48">
        <v>42901</v>
      </c>
      <c r="B15" s="10" t="s">
        <v>118</v>
      </c>
      <c r="C15" s="14">
        <v>9</v>
      </c>
      <c r="D15" s="15">
        <f t="shared" si="4"/>
        <v>9.0150000000000006</v>
      </c>
      <c r="E15" s="23">
        <f t="shared" si="2"/>
        <v>9</v>
      </c>
      <c r="F15" s="29">
        <v>3</v>
      </c>
      <c r="G15" s="26">
        <f t="shared" si="1"/>
        <v>3.0150000000000001</v>
      </c>
      <c r="H15" s="16">
        <f t="shared" si="3"/>
        <v>8</v>
      </c>
    </row>
    <row r="16" spans="1:8" ht="18" customHeight="1" x14ac:dyDescent="0.2">
      <c r="A16" s="48">
        <v>42916</v>
      </c>
      <c r="B16" s="10" t="s">
        <v>102</v>
      </c>
      <c r="C16" s="14">
        <v>20</v>
      </c>
      <c r="D16" s="15">
        <f t="shared" si="4"/>
        <v>20.015999999999998</v>
      </c>
      <c r="E16" s="23">
        <f t="shared" si="2"/>
        <v>7</v>
      </c>
      <c r="F16" s="29">
        <v>5</v>
      </c>
      <c r="G16" s="26">
        <f t="shared" si="1"/>
        <v>5.016</v>
      </c>
      <c r="H16" s="16">
        <f t="shared" si="3"/>
        <v>4</v>
      </c>
    </row>
    <row r="17" spans="1:10" ht="18" customHeight="1" x14ac:dyDescent="0.2">
      <c r="A17" s="48"/>
      <c r="B17" s="10"/>
      <c r="C17" s="14"/>
      <c r="D17" s="15">
        <f t="shared" si="4"/>
        <v>1.7000000000000001E-2</v>
      </c>
      <c r="E17" s="23">
        <f t="shared" si="2"/>
        <v>25</v>
      </c>
      <c r="F17" s="29"/>
      <c r="G17" s="26">
        <f t="shared" si="1"/>
        <v>1.7000000000000001E-2</v>
      </c>
      <c r="H17" s="16">
        <f t="shared" si="3"/>
        <v>25</v>
      </c>
    </row>
    <row r="18" spans="1:10" ht="18" customHeight="1" x14ac:dyDescent="0.2">
      <c r="A18" s="48"/>
      <c r="B18" s="10"/>
      <c r="C18" s="14"/>
      <c r="D18" s="15">
        <f t="shared" ref="D18:D28" si="5">C18+ROW(C18)/1000</f>
        <v>1.7999999999999999E-2</v>
      </c>
      <c r="E18" s="23">
        <f t="shared" si="2"/>
        <v>24</v>
      </c>
      <c r="F18" s="29"/>
      <c r="G18" s="26">
        <f t="shared" si="1"/>
        <v>1.7999999999999999E-2</v>
      </c>
      <c r="H18" s="16">
        <f t="shared" si="3"/>
        <v>24</v>
      </c>
    </row>
    <row r="19" spans="1:10" ht="18" customHeight="1" x14ac:dyDescent="0.2">
      <c r="A19" s="48"/>
      <c r="B19" s="10"/>
      <c r="C19" s="14"/>
      <c r="D19" s="15">
        <f t="shared" si="5"/>
        <v>1.9E-2</v>
      </c>
      <c r="E19" s="23">
        <f t="shared" si="2"/>
        <v>23</v>
      </c>
      <c r="F19" s="29"/>
      <c r="G19" s="26">
        <f t="shared" si="1"/>
        <v>1.9E-2</v>
      </c>
      <c r="H19" s="16">
        <f t="shared" si="3"/>
        <v>23</v>
      </c>
      <c r="J19" s="17"/>
    </row>
    <row r="20" spans="1:10" ht="18" customHeight="1" x14ac:dyDescent="0.2">
      <c r="A20" s="48"/>
      <c r="B20" s="10"/>
      <c r="C20" s="14"/>
      <c r="D20" s="15">
        <f t="shared" si="5"/>
        <v>0.02</v>
      </c>
      <c r="E20" s="23">
        <f t="shared" si="2"/>
        <v>22</v>
      </c>
      <c r="F20" s="29"/>
      <c r="G20" s="26">
        <f t="shared" si="1"/>
        <v>0.02</v>
      </c>
      <c r="H20" s="16">
        <f t="shared" si="3"/>
        <v>22</v>
      </c>
      <c r="J20" s="17"/>
    </row>
    <row r="21" spans="1:10" ht="18" customHeight="1" x14ac:dyDescent="0.2">
      <c r="A21" s="48"/>
      <c r="B21" s="10"/>
      <c r="C21" s="14"/>
      <c r="D21" s="15">
        <f t="shared" si="5"/>
        <v>2.1000000000000001E-2</v>
      </c>
      <c r="E21" s="23">
        <f t="shared" si="2"/>
        <v>21</v>
      </c>
      <c r="F21" s="29"/>
      <c r="G21" s="26">
        <f t="shared" si="1"/>
        <v>2.1000000000000001E-2</v>
      </c>
      <c r="H21" s="16">
        <f t="shared" si="3"/>
        <v>21</v>
      </c>
    </row>
    <row r="22" spans="1:10" ht="18" customHeight="1" x14ac:dyDescent="0.2">
      <c r="A22" s="48"/>
      <c r="B22" s="10"/>
      <c r="C22" s="14"/>
      <c r="D22" s="15">
        <f t="shared" si="5"/>
        <v>2.1999999999999999E-2</v>
      </c>
      <c r="E22" s="23">
        <f t="shared" si="2"/>
        <v>20</v>
      </c>
      <c r="F22" s="29"/>
      <c r="G22" s="26">
        <f t="shared" si="1"/>
        <v>2.1999999999999999E-2</v>
      </c>
      <c r="H22" s="16">
        <f t="shared" si="3"/>
        <v>20</v>
      </c>
    </row>
    <row r="23" spans="1:10" ht="18" customHeight="1" x14ac:dyDescent="0.2">
      <c r="A23" s="48"/>
      <c r="B23" s="10"/>
      <c r="C23" s="14"/>
      <c r="D23" s="15">
        <f t="shared" si="5"/>
        <v>2.3E-2</v>
      </c>
      <c r="E23" s="23">
        <f t="shared" si="2"/>
        <v>19</v>
      </c>
      <c r="F23" s="29"/>
      <c r="G23" s="26">
        <f t="shared" si="1"/>
        <v>2.3E-2</v>
      </c>
      <c r="H23" s="16">
        <f t="shared" si="3"/>
        <v>19</v>
      </c>
    </row>
    <row r="24" spans="1:10" ht="18" customHeight="1" x14ac:dyDescent="0.2">
      <c r="A24" s="48"/>
      <c r="B24" s="10"/>
      <c r="C24" s="14"/>
      <c r="D24" s="15">
        <f t="shared" si="5"/>
        <v>2.4E-2</v>
      </c>
      <c r="E24" s="23">
        <f t="shared" si="2"/>
        <v>18</v>
      </c>
      <c r="F24" s="29"/>
      <c r="G24" s="26">
        <f t="shared" si="1"/>
        <v>2.4E-2</v>
      </c>
      <c r="H24" s="16">
        <f t="shared" si="3"/>
        <v>18</v>
      </c>
    </row>
    <row r="25" spans="1:10" ht="18" customHeight="1" x14ac:dyDescent="0.2">
      <c r="A25" s="48"/>
      <c r="B25" s="10"/>
      <c r="C25" s="14"/>
      <c r="D25" s="15">
        <f t="shared" si="5"/>
        <v>2.5000000000000001E-2</v>
      </c>
      <c r="E25" s="23">
        <f t="shared" si="2"/>
        <v>17</v>
      </c>
      <c r="F25" s="29"/>
      <c r="G25" s="26">
        <f t="shared" si="1"/>
        <v>2.5000000000000001E-2</v>
      </c>
      <c r="H25" s="16">
        <f t="shared" si="3"/>
        <v>17</v>
      </c>
    </row>
    <row r="26" spans="1:10" ht="18" customHeight="1" x14ac:dyDescent="0.2">
      <c r="A26" s="48"/>
      <c r="B26" s="10"/>
      <c r="C26" s="14"/>
      <c r="D26" s="15">
        <f t="shared" si="5"/>
        <v>2.5999999999999999E-2</v>
      </c>
      <c r="E26" s="23">
        <f t="shared" si="2"/>
        <v>16</v>
      </c>
      <c r="F26" s="29"/>
      <c r="G26" s="26">
        <f t="shared" si="1"/>
        <v>2.5999999999999999E-2</v>
      </c>
      <c r="H26" s="16">
        <f t="shared" si="3"/>
        <v>16</v>
      </c>
    </row>
    <row r="27" spans="1:10" ht="18" customHeight="1" x14ac:dyDescent="0.2">
      <c r="A27" s="48"/>
      <c r="B27" s="10"/>
      <c r="C27" s="14"/>
      <c r="D27" s="15">
        <f t="shared" si="5"/>
        <v>2.7E-2</v>
      </c>
      <c r="E27" s="23">
        <f t="shared" si="2"/>
        <v>15</v>
      </c>
      <c r="F27" s="29"/>
      <c r="G27" s="26">
        <f t="shared" si="1"/>
        <v>2.7E-2</v>
      </c>
      <c r="H27" s="16">
        <f t="shared" si="3"/>
        <v>15</v>
      </c>
    </row>
    <row r="28" spans="1:10" ht="18" customHeight="1" thickBot="1" x14ac:dyDescent="0.25">
      <c r="A28" s="49"/>
      <c r="B28" s="18"/>
      <c r="C28" s="19"/>
      <c r="D28" s="20">
        <f t="shared" si="5"/>
        <v>2.8000000000000001E-2</v>
      </c>
      <c r="E28" s="24">
        <f t="shared" si="2"/>
        <v>14</v>
      </c>
      <c r="F28" s="30"/>
      <c r="G28" s="27">
        <f t="shared" si="1"/>
        <v>2.8000000000000001E-2</v>
      </c>
      <c r="H28" s="21">
        <f t="shared" si="3"/>
        <v>14</v>
      </c>
    </row>
    <row r="29" spans="1:10" ht="18" customHeight="1" x14ac:dyDescent="0.2">
      <c r="B29" s="40" t="s">
        <v>54</v>
      </c>
      <c r="C29" s="43">
        <f>SUM(C4:C28)</f>
        <v>248</v>
      </c>
      <c r="F29" s="45">
        <f>SUM(F4:F28)</f>
        <v>56</v>
      </c>
    </row>
    <row r="30" spans="1:10" ht="21.95" customHeight="1" thickBot="1" x14ac:dyDescent="0.3">
      <c r="B30" s="41" t="s">
        <v>55</v>
      </c>
      <c r="C30" s="44">
        <f>INDEX(C4:C28,MATCH(1,E4:E28,0))+INDEX(C4:C28,MATCH(2,E4:E28,0))+INDEX(C4:C28,MATCH(3,E4:E28,0))+INDEX(C4:C28,MATCH(4,E4:E28,0))+INDEX(C4:C28,MATCH(5,E4:E28,0))</f>
        <v>142</v>
      </c>
      <c r="D30" s="42"/>
      <c r="E30" s="42"/>
      <c r="F30" s="46">
        <f>INDEX(F4:F28,MATCH(1,H4:H28,0))+INDEX(F4:F28,MATCH(2,H4:H28,0))+INDEX(F4:F28,MATCH(3,H4:H28,0))+INDEX(F4:F28,MATCH(4,H4:H28,0))+INDEX(F4:F28,MATCH(5,H4:H28,0))</f>
        <v>29</v>
      </c>
    </row>
  </sheetData>
  <sheetProtection sheet="1" objects="1" scenarios="1" selectLockedCells="1" sort="0" autoFilter="0"/>
  <autoFilter ref="A3:H3">
    <sortState ref="A6:H30">
      <sortCondition ref="A5:A30"/>
    </sortState>
  </autoFilter>
  <conditionalFormatting sqref="C4:C28">
    <cfRule type="cellIs" dxfId="0" priority="1" operator="greaterThan">
      <formula>36</formula>
    </cfRule>
  </conditionalFormatting>
  <pageMargins left="0.78740157499999996" right="0.78740157499999996" top="0.984251969" bottom="0.984251969" header="0.4921259845" footer="0.4921259845"/>
  <pageSetup paperSize="9"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08"/>
  <dimension ref="A1:J30"/>
  <sheetViews>
    <sheetView workbookViewId="0"/>
  </sheetViews>
  <sheetFormatPr baseColWidth="10" defaultColWidth="10.85546875" defaultRowHeight="15" x14ac:dyDescent="0.2"/>
  <cols>
    <col min="1" max="1" width="26.7109375" style="7" customWidth="1"/>
    <col min="2" max="2" width="24.28515625" style="7" customWidth="1"/>
    <col min="3" max="3" width="10.85546875" style="7"/>
    <col min="4" max="4" width="11.42578125" style="8" hidden="1" customWidth="1"/>
    <col min="5" max="5" width="10.85546875" style="8" hidden="1" customWidth="1"/>
    <col min="6" max="6" width="10.85546875" style="7"/>
    <col min="7" max="7" width="11.42578125" style="8" hidden="1" customWidth="1"/>
    <col min="8" max="8" width="10.85546875" style="8" hidden="1" customWidth="1"/>
    <col min="9" max="16384" width="10.85546875" style="7"/>
  </cols>
  <sheetData>
    <row r="1" spans="1:9" ht="18" customHeight="1" thickBot="1" x14ac:dyDescent="0.25">
      <c r="A1" s="31" t="s">
        <v>191</v>
      </c>
      <c r="B1" s="32" t="s">
        <v>80</v>
      </c>
      <c r="C1" s="8"/>
      <c r="F1" s="52" t="str">
        <f>HYPERLINK("#Adhérents!A1","Retour")</f>
        <v>Retour</v>
      </c>
      <c r="I1" s="53"/>
    </row>
    <row r="2" spans="1:9" ht="18" customHeight="1" thickBot="1" x14ac:dyDescent="0.25">
      <c r="E2" s="9"/>
    </row>
    <row r="3" spans="1:9" ht="18" customHeight="1" thickBot="1" x14ac:dyDescent="0.25">
      <c r="A3" s="33" t="s">
        <v>48</v>
      </c>
      <c r="B3" s="34" t="s">
        <v>5</v>
      </c>
      <c r="C3" s="33" t="s">
        <v>0</v>
      </c>
      <c r="D3" s="35" t="s">
        <v>46</v>
      </c>
      <c r="E3" s="36" t="s">
        <v>49</v>
      </c>
      <c r="F3" s="37" t="s">
        <v>1</v>
      </c>
      <c r="G3" s="38" t="s">
        <v>47</v>
      </c>
      <c r="H3" s="39" t="s">
        <v>50</v>
      </c>
    </row>
    <row r="4" spans="1:9" ht="18" customHeight="1" x14ac:dyDescent="0.2">
      <c r="A4" s="47"/>
      <c r="B4" s="10"/>
      <c r="C4" s="11"/>
      <c r="D4" s="12">
        <f t="shared" ref="D4:D28" si="0">C4+ROW(C4)/1000</f>
        <v>4.0000000000000001E-3</v>
      </c>
      <c r="E4" s="22">
        <f>RANK(D4,$D$4:$D$28)</f>
        <v>25</v>
      </c>
      <c r="F4" s="28"/>
      <c r="G4" s="25">
        <f t="shared" ref="G4:G28" si="1">F4+ROW(F4)/1000</f>
        <v>4.0000000000000001E-3</v>
      </c>
      <c r="H4" s="13">
        <f>RANK(G4,$G$4:$G$28)</f>
        <v>25</v>
      </c>
    </row>
    <row r="5" spans="1:9" ht="18" customHeight="1" x14ac:dyDescent="0.2">
      <c r="A5" s="48"/>
      <c r="B5" s="10"/>
      <c r="C5" s="14"/>
      <c r="D5" s="15">
        <f t="shared" si="0"/>
        <v>5.0000000000000001E-3</v>
      </c>
      <c r="E5" s="23">
        <f t="shared" ref="E5:E28" si="2">RANK(D5,$D$4:$D$28)</f>
        <v>24</v>
      </c>
      <c r="F5" s="29"/>
      <c r="G5" s="26">
        <f t="shared" si="1"/>
        <v>5.0000000000000001E-3</v>
      </c>
      <c r="H5" s="16">
        <f>RANK(G5,$G$4:$G$28)</f>
        <v>24</v>
      </c>
    </row>
    <row r="6" spans="1:9" ht="18" customHeight="1" x14ac:dyDescent="0.2">
      <c r="A6" s="48"/>
      <c r="B6" s="10"/>
      <c r="C6" s="14"/>
      <c r="D6" s="15">
        <f t="shared" si="0"/>
        <v>6.0000000000000001E-3</v>
      </c>
      <c r="E6" s="23">
        <f t="shared" si="2"/>
        <v>23</v>
      </c>
      <c r="F6" s="29"/>
      <c r="G6" s="26">
        <f t="shared" si="1"/>
        <v>6.0000000000000001E-3</v>
      </c>
      <c r="H6" s="16">
        <f t="shared" ref="H6:H28" si="3">RANK(G6,$G$4:$G$28)</f>
        <v>23</v>
      </c>
    </row>
    <row r="7" spans="1:9" ht="18" customHeight="1" x14ac:dyDescent="0.2">
      <c r="A7" s="48"/>
      <c r="B7" s="10"/>
      <c r="C7" s="14"/>
      <c r="D7" s="15">
        <f t="shared" si="0"/>
        <v>7.0000000000000001E-3</v>
      </c>
      <c r="E7" s="23">
        <f t="shared" si="2"/>
        <v>22</v>
      </c>
      <c r="F7" s="29"/>
      <c r="G7" s="26">
        <f t="shared" si="1"/>
        <v>7.0000000000000001E-3</v>
      </c>
      <c r="H7" s="16">
        <f t="shared" si="3"/>
        <v>22</v>
      </c>
    </row>
    <row r="8" spans="1:9" ht="18" customHeight="1" x14ac:dyDescent="0.2">
      <c r="A8" s="48"/>
      <c r="B8" s="10"/>
      <c r="C8" s="14"/>
      <c r="D8" s="15">
        <f t="shared" si="0"/>
        <v>8.0000000000000002E-3</v>
      </c>
      <c r="E8" s="23">
        <f t="shared" si="2"/>
        <v>21</v>
      </c>
      <c r="F8" s="29"/>
      <c r="G8" s="26">
        <f t="shared" si="1"/>
        <v>8.0000000000000002E-3</v>
      </c>
      <c r="H8" s="16">
        <f t="shared" si="3"/>
        <v>21</v>
      </c>
    </row>
    <row r="9" spans="1:9" ht="18" customHeight="1" x14ac:dyDescent="0.2">
      <c r="A9" s="48"/>
      <c r="B9" s="10"/>
      <c r="C9" s="14"/>
      <c r="D9" s="15">
        <f t="shared" si="0"/>
        <v>8.9999999999999993E-3</v>
      </c>
      <c r="E9" s="23">
        <f t="shared" si="2"/>
        <v>20</v>
      </c>
      <c r="F9" s="29"/>
      <c r="G9" s="26">
        <f t="shared" si="1"/>
        <v>8.9999999999999993E-3</v>
      </c>
      <c r="H9" s="16">
        <f t="shared" si="3"/>
        <v>20</v>
      </c>
    </row>
    <row r="10" spans="1:9" ht="18" customHeight="1" x14ac:dyDescent="0.2">
      <c r="A10" s="48"/>
      <c r="B10" s="10"/>
      <c r="C10" s="14"/>
      <c r="D10" s="15">
        <f t="shared" si="0"/>
        <v>0.01</v>
      </c>
      <c r="E10" s="23">
        <f t="shared" si="2"/>
        <v>19</v>
      </c>
      <c r="F10" s="29"/>
      <c r="G10" s="26">
        <f t="shared" si="1"/>
        <v>0.01</v>
      </c>
      <c r="H10" s="16">
        <f t="shared" si="3"/>
        <v>19</v>
      </c>
    </row>
    <row r="11" spans="1:9" ht="18" customHeight="1" x14ac:dyDescent="0.2">
      <c r="A11" s="48"/>
      <c r="B11" s="10"/>
      <c r="C11" s="14"/>
      <c r="D11" s="15">
        <f t="shared" si="0"/>
        <v>1.0999999999999999E-2</v>
      </c>
      <c r="E11" s="23">
        <f t="shared" si="2"/>
        <v>18</v>
      </c>
      <c r="F11" s="29"/>
      <c r="G11" s="26">
        <f t="shared" si="1"/>
        <v>1.0999999999999999E-2</v>
      </c>
      <c r="H11" s="16">
        <f t="shared" si="3"/>
        <v>18</v>
      </c>
    </row>
    <row r="12" spans="1:9" ht="18" customHeight="1" x14ac:dyDescent="0.2">
      <c r="A12" s="48"/>
      <c r="B12" s="10"/>
      <c r="C12" s="14"/>
      <c r="D12" s="15">
        <f t="shared" si="0"/>
        <v>1.2E-2</v>
      </c>
      <c r="E12" s="23">
        <f t="shared" si="2"/>
        <v>17</v>
      </c>
      <c r="F12" s="29"/>
      <c r="G12" s="26">
        <f t="shared" si="1"/>
        <v>1.2E-2</v>
      </c>
      <c r="H12" s="16">
        <f t="shared" si="3"/>
        <v>17</v>
      </c>
    </row>
    <row r="13" spans="1:9" ht="18" customHeight="1" x14ac:dyDescent="0.2">
      <c r="A13" s="48"/>
      <c r="B13" s="10"/>
      <c r="C13" s="14"/>
      <c r="D13" s="15">
        <f t="shared" si="0"/>
        <v>1.2999999999999999E-2</v>
      </c>
      <c r="E13" s="23">
        <f t="shared" si="2"/>
        <v>16</v>
      </c>
      <c r="F13" s="29"/>
      <c r="G13" s="26">
        <f t="shared" si="1"/>
        <v>1.2999999999999999E-2</v>
      </c>
      <c r="H13" s="16">
        <f t="shared" si="3"/>
        <v>16</v>
      </c>
    </row>
    <row r="14" spans="1:9" ht="18" customHeight="1" x14ac:dyDescent="0.2">
      <c r="A14" s="48"/>
      <c r="B14" s="10"/>
      <c r="C14" s="14"/>
      <c r="D14" s="15">
        <f t="shared" si="0"/>
        <v>1.4E-2</v>
      </c>
      <c r="E14" s="23">
        <f t="shared" si="2"/>
        <v>15</v>
      </c>
      <c r="F14" s="29"/>
      <c r="G14" s="26">
        <f t="shared" si="1"/>
        <v>1.4E-2</v>
      </c>
      <c r="H14" s="16">
        <f t="shared" si="3"/>
        <v>15</v>
      </c>
    </row>
    <row r="15" spans="1:9" ht="18" customHeight="1" x14ac:dyDescent="0.2">
      <c r="A15" s="48"/>
      <c r="B15" s="10"/>
      <c r="C15" s="14"/>
      <c r="D15" s="15">
        <f t="shared" si="0"/>
        <v>1.4999999999999999E-2</v>
      </c>
      <c r="E15" s="23">
        <f t="shared" si="2"/>
        <v>14</v>
      </c>
      <c r="F15" s="29"/>
      <c r="G15" s="26">
        <f t="shared" si="1"/>
        <v>1.4999999999999999E-2</v>
      </c>
      <c r="H15" s="16">
        <f t="shared" si="3"/>
        <v>14</v>
      </c>
    </row>
    <row r="16" spans="1:9" ht="18" customHeight="1" x14ac:dyDescent="0.2">
      <c r="A16" s="48"/>
      <c r="B16" s="10"/>
      <c r="C16" s="14"/>
      <c r="D16" s="15">
        <f t="shared" si="0"/>
        <v>1.6E-2</v>
      </c>
      <c r="E16" s="23">
        <f t="shared" si="2"/>
        <v>13</v>
      </c>
      <c r="F16" s="29"/>
      <c r="G16" s="26">
        <f t="shared" si="1"/>
        <v>1.6E-2</v>
      </c>
      <c r="H16" s="16">
        <f t="shared" si="3"/>
        <v>13</v>
      </c>
    </row>
    <row r="17" spans="1:10" ht="18" customHeight="1" x14ac:dyDescent="0.2">
      <c r="A17" s="48"/>
      <c r="B17" s="10"/>
      <c r="C17" s="14"/>
      <c r="D17" s="15">
        <f t="shared" si="0"/>
        <v>1.7000000000000001E-2</v>
      </c>
      <c r="E17" s="23">
        <f t="shared" si="2"/>
        <v>12</v>
      </c>
      <c r="F17" s="29"/>
      <c r="G17" s="26">
        <f t="shared" si="1"/>
        <v>1.7000000000000001E-2</v>
      </c>
      <c r="H17" s="16">
        <f t="shared" si="3"/>
        <v>12</v>
      </c>
    </row>
    <row r="18" spans="1:10" ht="18" customHeight="1" x14ac:dyDescent="0.2">
      <c r="A18" s="48"/>
      <c r="B18" s="10"/>
      <c r="C18" s="14"/>
      <c r="D18" s="15">
        <f t="shared" si="0"/>
        <v>1.7999999999999999E-2</v>
      </c>
      <c r="E18" s="23">
        <f t="shared" si="2"/>
        <v>11</v>
      </c>
      <c r="F18" s="29"/>
      <c r="G18" s="26">
        <f t="shared" si="1"/>
        <v>1.7999999999999999E-2</v>
      </c>
      <c r="H18" s="16">
        <f t="shared" si="3"/>
        <v>11</v>
      </c>
    </row>
    <row r="19" spans="1:10" ht="18" customHeight="1" x14ac:dyDescent="0.2">
      <c r="A19" s="48"/>
      <c r="B19" s="10"/>
      <c r="C19" s="14"/>
      <c r="D19" s="15">
        <f t="shared" si="0"/>
        <v>1.9E-2</v>
      </c>
      <c r="E19" s="23">
        <f t="shared" si="2"/>
        <v>10</v>
      </c>
      <c r="F19" s="29"/>
      <c r="G19" s="26">
        <f t="shared" si="1"/>
        <v>1.9E-2</v>
      </c>
      <c r="H19" s="16">
        <f t="shared" si="3"/>
        <v>10</v>
      </c>
      <c r="J19" s="17"/>
    </row>
    <row r="20" spans="1:10" ht="18" customHeight="1" x14ac:dyDescent="0.2">
      <c r="A20" s="48"/>
      <c r="B20" s="10"/>
      <c r="C20" s="14"/>
      <c r="D20" s="15">
        <f t="shared" si="0"/>
        <v>0.02</v>
      </c>
      <c r="E20" s="23">
        <f t="shared" si="2"/>
        <v>9</v>
      </c>
      <c r="F20" s="29"/>
      <c r="G20" s="26">
        <f t="shared" si="1"/>
        <v>0.02</v>
      </c>
      <c r="H20" s="16">
        <f t="shared" si="3"/>
        <v>9</v>
      </c>
      <c r="J20" s="17"/>
    </row>
    <row r="21" spans="1:10" ht="18" customHeight="1" x14ac:dyDescent="0.2">
      <c r="A21" s="48"/>
      <c r="B21" s="10"/>
      <c r="C21" s="14"/>
      <c r="D21" s="15">
        <f t="shared" si="0"/>
        <v>2.1000000000000001E-2</v>
      </c>
      <c r="E21" s="23">
        <f t="shared" si="2"/>
        <v>8</v>
      </c>
      <c r="F21" s="29"/>
      <c r="G21" s="26">
        <f t="shared" si="1"/>
        <v>2.1000000000000001E-2</v>
      </c>
      <c r="H21" s="16">
        <f t="shared" si="3"/>
        <v>8</v>
      </c>
    </row>
    <row r="22" spans="1:10" ht="18" customHeight="1" x14ac:dyDescent="0.2">
      <c r="A22" s="48"/>
      <c r="B22" s="10"/>
      <c r="C22" s="14"/>
      <c r="D22" s="15">
        <f t="shared" si="0"/>
        <v>2.1999999999999999E-2</v>
      </c>
      <c r="E22" s="23">
        <f t="shared" si="2"/>
        <v>7</v>
      </c>
      <c r="F22" s="29"/>
      <c r="G22" s="26">
        <f t="shared" si="1"/>
        <v>2.1999999999999999E-2</v>
      </c>
      <c r="H22" s="16">
        <f t="shared" si="3"/>
        <v>7</v>
      </c>
    </row>
    <row r="23" spans="1:10" ht="18" customHeight="1" x14ac:dyDescent="0.2">
      <c r="A23" s="48"/>
      <c r="B23" s="10"/>
      <c r="C23" s="14"/>
      <c r="D23" s="15">
        <f t="shared" si="0"/>
        <v>2.3E-2</v>
      </c>
      <c r="E23" s="23">
        <f t="shared" si="2"/>
        <v>6</v>
      </c>
      <c r="F23" s="29"/>
      <c r="G23" s="26">
        <f t="shared" si="1"/>
        <v>2.3E-2</v>
      </c>
      <c r="H23" s="16">
        <f t="shared" si="3"/>
        <v>6</v>
      </c>
    </row>
    <row r="24" spans="1:10" ht="18" customHeight="1" x14ac:dyDescent="0.2">
      <c r="A24" s="48"/>
      <c r="B24" s="10"/>
      <c r="C24" s="14"/>
      <c r="D24" s="15">
        <f t="shared" si="0"/>
        <v>2.4E-2</v>
      </c>
      <c r="E24" s="23">
        <f t="shared" si="2"/>
        <v>5</v>
      </c>
      <c r="F24" s="29"/>
      <c r="G24" s="26">
        <f t="shared" si="1"/>
        <v>2.4E-2</v>
      </c>
      <c r="H24" s="16">
        <f t="shared" si="3"/>
        <v>5</v>
      </c>
    </row>
    <row r="25" spans="1:10" ht="18" customHeight="1" x14ac:dyDescent="0.2">
      <c r="A25" s="48"/>
      <c r="B25" s="10"/>
      <c r="C25" s="14"/>
      <c r="D25" s="15">
        <f t="shared" si="0"/>
        <v>2.5000000000000001E-2</v>
      </c>
      <c r="E25" s="23">
        <f t="shared" si="2"/>
        <v>4</v>
      </c>
      <c r="F25" s="29"/>
      <c r="G25" s="26">
        <f t="shared" si="1"/>
        <v>2.5000000000000001E-2</v>
      </c>
      <c r="H25" s="16">
        <f t="shared" si="3"/>
        <v>4</v>
      </c>
    </row>
    <row r="26" spans="1:10" ht="18" customHeight="1" x14ac:dyDescent="0.2">
      <c r="A26" s="48"/>
      <c r="B26" s="10"/>
      <c r="C26" s="14"/>
      <c r="D26" s="15">
        <f t="shared" si="0"/>
        <v>2.5999999999999999E-2</v>
      </c>
      <c r="E26" s="23">
        <f t="shared" si="2"/>
        <v>3</v>
      </c>
      <c r="F26" s="29"/>
      <c r="G26" s="26">
        <f t="shared" si="1"/>
        <v>2.5999999999999999E-2</v>
      </c>
      <c r="H26" s="16">
        <f t="shared" si="3"/>
        <v>3</v>
      </c>
    </row>
    <row r="27" spans="1:10" ht="18" customHeight="1" x14ac:dyDescent="0.2">
      <c r="A27" s="48"/>
      <c r="B27" s="10"/>
      <c r="C27" s="14"/>
      <c r="D27" s="15">
        <f t="shared" si="0"/>
        <v>2.7E-2</v>
      </c>
      <c r="E27" s="23">
        <f t="shared" si="2"/>
        <v>2</v>
      </c>
      <c r="F27" s="29"/>
      <c r="G27" s="26">
        <f t="shared" si="1"/>
        <v>2.7E-2</v>
      </c>
      <c r="H27" s="16">
        <f t="shared" si="3"/>
        <v>2</v>
      </c>
    </row>
    <row r="28" spans="1:10" ht="18" customHeight="1" thickBot="1" x14ac:dyDescent="0.25">
      <c r="A28" s="49"/>
      <c r="B28" s="18"/>
      <c r="C28" s="19"/>
      <c r="D28" s="20">
        <f t="shared" si="0"/>
        <v>2.8000000000000001E-2</v>
      </c>
      <c r="E28" s="24">
        <f t="shared" si="2"/>
        <v>1</v>
      </c>
      <c r="F28" s="30"/>
      <c r="G28" s="27">
        <f t="shared" si="1"/>
        <v>2.8000000000000001E-2</v>
      </c>
      <c r="H28" s="21">
        <f t="shared" si="3"/>
        <v>1</v>
      </c>
    </row>
    <row r="29" spans="1:10" ht="18" customHeight="1" x14ac:dyDescent="0.2">
      <c r="B29" s="40" t="s">
        <v>54</v>
      </c>
      <c r="C29" s="43">
        <f>SUM(C4:C28)</f>
        <v>0</v>
      </c>
      <c r="F29" s="45">
        <f>SUM(F4:F28)</f>
        <v>0</v>
      </c>
    </row>
    <row r="30" spans="1:10" ht="21.95" customHeight="1" thickBot="1" x14ac:dyDescent="0.3">
      <c r="B30" s="41" t="s">
        <v>55</v>
      </c>
      <c r="C30" s="44">
        <f>INDEX(C4:C28,MATCH(1,E4:E28,0))+INDEX(C4:C28,MATCH(2,E4:E28,0))+INDEX(C4:C28,MATCH(3,E4:E28,0))+INDEX(C4:C28,MATCH(4,E4:E28,0))+INDEX(C4:C28,MATCH(5,E4:E28,0))</f>
        <v>0</v>
      </c>
      <c r="D30" s="42"/>
      <c r="E30" s="42"/>
      <c r="F30" s="46">
        <f>INDEX(F4:F28,MATCH(1,H4:H28,0))+INDEX(F4:F28,MATCH(2,H4:H28,0))+INDEX(F4:F28,MATCH(3,H4:H28,0))+INDEX(F4:F28,MATCH(4,H4:H28,0))+INDEX(F4:F28,MATCH(5,H4:H28,0))</f>
        <v>0</v>
      </c>
    </row>
  </sheetData>
  <sheetProtection sheet="1" objects="1" scenarios="1" selectLockedCells="1" sort="0" autoFilter="0"/>
  <autoFilter ref="A3:H3">
    <sortState ref="A6:H30">
      <sortCondition ref="A5:A30"/>
    </sortState>
  </autoFilter>
  <conditionalFormatting sqref="C4:C28">
    <cfRule type="cellIs" dxfId="60" priority="1" operator="greaterThan">
      <formula>36</formula>
    </cfRule>
  </conditionalFormatting>
  <pageMargins left="0.78740157499999996" right="0.78740157499999996" top="0.984251969" bottom="0.984251969" header="0.4921259845" footer="0.4921259845"/>
  <pageSetup paperSize="9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97"/>
  <dimension ref="A1:J30"/>
  <sheetViews>
    <sheetView workbookViewId="0"/>
  </sheetViews>
  <sheetFormatPr baseColWidth="10" defaultColWidth="10.85546875" defaultRowHeight="15" x14ac:dyDescent="0.2"/>
  <cols>
    <col min="1" max="1" width="26.7109375" style="7" customWidth="1"/>
    <col min="2" max="2" width="24.28515625" style="7" customWidth="1"/>
    <col min="3" max="3" width="10.85546875" style="7"/>
    <col min="4" max="4" width="11.42578125" style="8" hidden="1" customWidth="1"/>
    <col min="5" max="5" width="10.85546875" style="8" hidden="1" customWidth="1"/>
    <col min="6" max="6" width="10.85546875" style="7"/>
    <col min="7" max="7" width="11.42578125" style="8" hidden="1" customWidth="1"/>
    <col min="8" max="8" width="10.85546875" style="8" hidden="1" customWidth="1"/>
    <col min="9" max="16384" width="10.85546875" style="7"/>
  </cols>
  <sheetData>
    <row r="1" spans="1:9" ht="18" customHeight="1" thickBot="1" x14ac:dyDescent="0.25">
      <c r="A1" s="31" t="s">
        <v>183</v>
      </c>
      <c r="B1" s="32" t="s">
        <v>184</v>
      </c>
      <c r="C1" s="8"/>
      <c r="F1" s="52" t="str">
        <f>HYPERLINK("#Adhérents!A1","Retour")</f>
        <v>Retour</v>
      </c>
      <c r="I1" s="53"/>
    </row>
    <row r="2" spans="1:9" ht="18" customHeight="1" thickBot="1" x14ac:dyDescent="0.25">
      <c r="E2" s="9"/>
    </row>
    <row r="3" spans="1:9" ht="18" customHeight="1" thickBot="1" x14ac:dyDescent="0.25">
      <c r="A3" s="33" t="s">
        <v>48</v>
      </c>
      <c r="B3" s="34" t="s">
        <v>5</v>
      </c>
      <c r="C3" s="33" t="s">
        <v>0</v>
      </c>
      <c r="D3" s="35" t="s">
        <v>46</v>
      </c>
      <c r="E3" s="36" t="s">
        <v>49</v>
      </c>
      <c r="F3" s="37" t="s">
        <v>1</v>
      </c>
      <c r="G3" s="38" t="s">
        <v>47</v>
      </c>
      <c r="H3" s="39" t="s">
        <v>50</v>
      </c>
    </row>
    <row r="4" spans="1:9" ht="18" customHeight="1" x14ac:dyDescent="0.2">
      <c r="A4" s="47">
        <v>42886</v>
      </c>
      <c r="B4" s="10" t="s">
        <v>118</v>
      </c>
      <c r="C4" s="11">
        <v>9</v>
      </c>
      <c r="D4" s="12">
        <f t="shared" ref="D4:D28" si="0">C4+ROW(C4)/1000</f>
        <v>9.0039999999999996</v>
      </c>
      <c r="E4" s="22">
        <f>RANK(D4,$D$4:$D$28)</f>
        <v>2</v>
      </c>
      <c r="F4" s="28">
        <v>3</v>
      </c>
      <c r="G4" s="25">
        <f t="shared" ref="G4:G28" si="1">F4+ROW(F4)/1000</f>
        <v>3.004</v>
      </c>
      <c r="H4" s="13">
        <f>RANK(G4,$G$4:$G$28)</f>
        <v>2</v>
      </c>
    </row>
    <row r="5" spans="1:9" ht="18" customHeight="1" x14ac:dyDescent="0.2">
      <c r="A5" s="48">
        <v>42913</v>
      </c>
      <c r="B5" s="10" t="s">
        <v>118</v>
      </c>
      <c r="C5" s="14">
        <v>9</v>
      </c>
      <c r="D5" s="15">
        <f t="shared" si="0"/>
        <v>9.0050000000000008</v>
      </c>
      <c r="E5" s="23">
        <f t="shared" ref="E5:E28" si="2">RANK(D5,$D$4:$D$28)</f>
        <v>1</v>
      </c>
      <c r="F5" s="29">
        <v>3</v>
      </c>
      <c r="G5" s="26">
        <f t="shared" si="1"/>
        <v>3.0049999999999999</v>
      </c>
      <c r="H5" s="16">
        <f>RANK(G5,$G$4:$G$28)</f>
        <v>1</v>
      </c>
    </row>
    <row r="6" spans="1:9" ht="18" customHeight="1" x14ac:dyDescent="0.2">
      <c r="A6" s="48"/>
      <c r="B6" s="10"/>
      <c r="C6" s="14"/>
      <c r="D6" s="15">
        <f t="shared" si="0"/>
        <v>6.0000000000000001E-3</v>
      </c>
      <c r="E6" s="23">
        <f t="shared" si="2"/>
        <v>25</v>
      </c>
      <c r="F6" s="29"/>
      <c r="G6" s="26">
        <f t="shared" si="1"/>
        <v>6.0000000000000001E-3</v>
      </c>
      <c r="H6" s="16">
        <f t="shared" ref="H6:H28" si="3">RANK(G6,$G$4:$G$28)</f>
        <v>25</v>
      </c>
    </row>
    <row r="7" spans="1:9" ht="18" customHeight="1" x14ac:dyDescent="0.2">
      <c r="A7" s="48"/>
      <c r="B7" s="10"/>
      <c r="C7" s="14"/>
      <c r="D7" s="15">
        <f t="shared" si="0"/>
        <v>7.0000000000000001E-3</v>
      </c>
      <c r="E7" s="23">
        <f t="shared" si="2"/>
        <v>24</v>
      </c>
      <c r="F7" s="29"/>
      <c r="G7" s="26">
        <f t="shared" si="1"/>
        <v>7.0000000000000001E-3</v>
      </c>
      <c r="H7" s="16">
        <f t="shared" si="3"/>
        <v>24</v>
      </c>
    </row>
    <row r="8" spans="1:9" ht="18" customHeight="1" x14ac:dyDescent="0.2">
      <c r="A8" s="48"/>
      <c r="B8" s="10"/>
      <c r="C8" s="14"/>
      <c r="D8" s="15">
        <f t="shared" si="0"/>
        <v>8.0000000000000002E-3</v>
      </c>
      <c r="E8" s="23">
        <f t="shared" si="2"/>
        <v>23</v>
      </c>
      <c r="F8" s="29"/>
      <c r="G8" s="26">
        <f t="shared" si="1"/>
        <v>8.0000000000000002E-3</v>
      </c>
      <c r="H8" s="16">
        <f t="shared" si="3"/>
        <v>23</v>
      </c>
    </row>
    <row r="9" spans="1:9" ht="18" customHeight="1" x14ac:dyDescent="0.2">
      <c r="A9" s="48"/>
      <c r="B9" s="10"/>
      <c r="C9" s="14"/>
      <c r="D9" s="15">
        <f t="shared" si="0"/>
        <v>8.9999999999999993E-3</v>
      </c>
      <c r="E9" s="23">
        <f t="shared" si="2"/>
        <v>22</v>
      </c>
      <c r="F9" s="29"/>
      <c r="G9" s="26">
        <f t="shared" si="1"/>
        <v>8.9999999999999993E-3</v>
      </c>
      <c r="H9" s="16">
        <f t="shared" si="3"/>
        <v>22</v>
      </c>
    </row>
    <row r="10" spans="1:9" ht="18" customHeight="1" x14ac:dyDescent="0.2">
      <c r="A10" s="48"/>
      <c r="B10" s="10"/>
      <c r="C10" s="14"/>
      <c r="D10" s="15">
        <f t="shared" si="0"/>
        <v>0.01</v>
      </c>
      <c r="E10" s="23">
        <f t="shared" si="2"/>
        <v>21</v>
      </c>
      <c r="F10" s="29"/>
      <c r="G10" s="26">
        <f t="shared" si="1"/>
        <v>0.01</v>
      </c>
      <c r="H10" s="16">
        <f t="shared" si="3"/>
        <v>21</v>
      </c>
    </row>
    <row r="11" spans="1:9" ht="18" customHeight="1" x14ac:dyDescent="0.2">
      <c r="A11" s="48"/>
      <c r="B11" s="10"/>
      <c r="C11" s="14"/>
      <c r="D11" s="15">
        <f t="shared" si="0"/>
        <v>1.0999999999999999E-2</v>
      </c>
      <c r="E11" s="23">
        <f t="shared" si="2"/>
        <v>20</v>
      </c>
      <c r="F11" s="29"/>
      <c r="G11" s="26">
        <f t="shared" si="1"/>
        <v>1.0999999999999999E-2</v>
      </c>
      <c r="H11" s="16">
        <f t="shared" si="3"/>
        <v>20</v>
      </c>
    </row>
    <row r="12" spans="1:9" ht="18" customHeight="1" x14ac:dyDescent="0.2">
      <c r="A12" s="48"/>
      <c r="B12" s="10"/>
      <c r="C12" s="14"/>
      <c r="D12" s="15">
        <f t="shared" si="0"/>
        <v>1.2E-2</v>
      </c>
      <c r="E12" s="23">
        <f t="shared" si="2"/>
        <v>19</v>
      </c>
      <c r="F12" s="29"/>
      <c r="G12" s="26">
        <f t="shared" si="1"/>
        <v>1.2E-2</v>
      </c>
      <c r="H12" s="16">
        <f t="shared" si="3"/>
        <v>19</v>
      </c>
    </row>
    <row r="13" spans="1:9" ht="18" customHeight="1" x14ac:dyDescent="0.2">
      <c r="A13" s="48"/>
      <c r="B13" s="10"/>
      <c r="C13" s="14"/>
      <c r="D13" s="15">
        <f t="shared" si="0"/>
        <v>1.2999999999999999E-2</v>
      </c>
      <c r="E13" s="23">
        <f t="shared" si="2"/>
        <v>18</v>
      </c>
      <c r="F13" s="29"/>
      <c r="G13" s="26">
        <f t="shared" si="1"/>
        <v>1.2999999999999999E-2</v>
      </c>
      <c r="H13" s="16">
        <f t="shared" si="3"/>
        <v>18</v>
      </c>
    </row>
    <row r="14" spans="1:9" ht="18" customHeight="1" x14ac:dyDescent="0.2">
      <c r="A14" s="48"/>
      <c r="B14" s="10"/>
      <c r="C14" s="14"/>
      <c r="D14" s="15">
        <f t="shared" si="0"/>
        <v>1.4E-2</v>
      </c>
      <c r="E14" s="23">
        <f t="shared" si="2"/>
        <v>17</v>
      </c>
      <c r="F14" s="29"/>
      <c r="G14" s="26">
        <f t="shared" si="1"/>
        <v>1.4E-2</v>
      </c>
      <c r="H14" s="16">
        <f t="shared" si="3"/>
        <v>17</v>
      </c>
    </row>
    <row r="15" spans="1:9" ht="18" customHeight="1" x14ac:dyDescent="0.2">
      <c r="A15" s="48"/>
      <c r="B15" s="10"/>
      <c r="C15" s="14"/>
      <c r="D15" s="15">
        <f t="shared" si="0"/>
        <v>1.4999999999999999E-2</v>
      </c>
      <c r="E15" s="23">
        <f t="shared" si="2"/>
        <v>16</v>
      </c>
      <c r="F15" s="29"/>
      <c r="G15" s="26">
        <f t="shared" si="1"/>
        <v>1.4999999999999999E-2</v>
      </c>
      <c r="H15" s="16">
        <f t="shared" si="3"/>
        <v>16</v>
      </c>
    </row>
    <row r="16" spans="1:9" ht="18" customHeight="1" x14ac:dyDescent="0.2">
      <c r="A16" s="48"/>
      <c r="B16" s="10"/>
      <c r="C16" s="14"/>
      <c r="D16" s="15">
        <f t="shared" si="0"/>
        <v>1.6E-2</v>
      </c>
      <c r="E16" s="23">
        <f t="shared" si="2"/>
        <v>15</v>
      </c>
      <c r="F16" s="29"/>
      <c r="G16" s="26">
        <f t="shared" si="1"/>
        <v>1.6E-2</v>
      </c>
      <c r="H16" s="16">
        <f t="shared" si="3"/>
        <v>15</v>
      </c>
    </row>
    <row r="17" spans="1:10" ht="18" customHeight="1" x14ac:dyDescent="0.2">
      <c r="A17" s="48"/>
      <c r="B17" s="10"/>
      <c r="C17" s="14"/>
      <c r="D17" s="15">
        <f t="shared" si="0"/>
        <v>1.7000000000000001E-2</v>
      </c>
      <c r="E17" s="23">
        <f t="shared" si="2"/>
        <v>14</v>
      </c>
      <c r="F17" s="29"/>
      <c r="G17" s="26">
        <f t="shared" si="1"/>
        <v>1.7000000000000001E-2</v>
      </c>
      <c r="H17" s="16">
        <f t="shared" si="3"/>
        <v>14</v>
      </c>
    </row>
    <row r="18" spans="1:10" ht="18" customHeight="1" x14ac:dyDescent="0.2">
      <c r="A18" s="48"/>
      <c r="B18" s="10"/>
      <c r="C18" s="14"/>
      <c r="D18" s="15">
        <f t="shared" si="0"/>
        <v>1.7999999999999999E-2</v>
      </c>
      <c r="E18" s="23">
        <f t="shared" si="2"/>
        <v>13</v>
      </c>
      <c r="F18" s="29"/>
      <c r="G18" s="26">
        <f t="shared" si="1"/>
        <v>1.7999999999999999E-2</v>
      </c>
      <c r="H18" s="16">
        <f t="shared" si="3"/>
        <v>13</v>
      </c>
    </row>
    <row r="19" spans="1:10" ht="18" customHeight="1" x14ac:dyDescent="0.2">
      <c r="A19" s="48"/>
      <c r="B19" s="10"/>
      <c r="C19" s="14"/>
      <c r="D19" s="15">
        <f t="shared" si="0"/>
        <v>1.9E-2</v>
      </c>
      <c r="E19" s="23">
        <f t="shared" si="2"/>
        <v>12</v>
      </c>
      <c r="F19" s="29"/>
      <c r="G19" s="26">
        <f t="shared" si="1"/>
        <v>1.9E-2</v>
      </c>
      <c r="H19" s="16">
        <f t="shared" si="3"/>
        <v>12</v>
      </c>
      <c r="J19" s="17"/>
    </row>
    <row r="20" spans="1:10" ht="18" customHeight="1" x14ac:dyDescent="0.2">
      <c r="A20" s="48"/>
      <c r="B20" s="10"/>
      <c r="C20" s="14"/>
      <c r="D20" s="15">
        <f t="shared" si="0"/>
        <v>0.02</v>
      </c>
      <c r="E20" s="23">
        <f t="shared" si="2"/>
        <v>11</v>
      </c>
      <c r="F20" s="29"/>
      <c r="G20" s="26">
        <f t="shared" si="1"/>
        <v>0.02</v>
      </c>
      <c r="H20" s="16">
        <f t="shared" si="3"/>
        <v>11</v>
      </c>
      <c r="J20" s="17"/>
    </row>
    <row r="21" spans="1:10" ht="18" customHeight="1" x14ac:dyDescent="0.2">
      <c r="A21" s="48"/>
      <c r="B21" s="10"/>
      <c r="C21" s="14"/>
      <c r="D21" s="15">
        <f t="shared" si="0"/>
        <v>2.1000000000000001E-2</v>
      </c>
      <c r="E21" s="23">
        <f t="shared" si="2"/>
        <v>10</v>
      </c>
      <c r="F21" s="29"/>
      <c r="G21" s="26">
        <f t="shared" si="1"/>
        <v>2.1000000000000001E-2</v>
      </c>
      <c r="H21" s="16">
        <f t="shared" si="3"/>
        <v>10</v>
      </c>
    </row>
    <row r="22" spans="1:10" ht="18" customHeight="1" x14ac:dyDescent="0.2">
      <c r="A22" s="48"/>
      <c r="B22" s="10"/>
      <c r="C22" s="14"/>
      <c r="D22" s="15">
        <f t="shared" si="0"/>
        <v>2.1999999999999999E-2</v>
      </c>
      <c r="E22" s="23">
        <f t="shared" si="2"/>
        <v>9</v>
      </c>
      <c r="F22" s="29"/>
      <c r="G22" s="26">
        <f t="shared" si="1"/>
        <v>2.1999999999999999E-2</v>
      </c>
      <c r="H22" s="16">
        <f t="shared" si="3"/>
        <v>9</v>
      </c>
    </row>
    <row r="23" spans="1:10" ht="18" customHeight="1" x14ac:dyDescent="0.2">
      <c r="A23" s="48"/>
      <c r="B23" s="10"/>
      <c r="C23" s="14"/>
      <c r="D23" s="15">
        <f t="shared" si="0"/>
        <v>2.3E-2</v>
      </c>
      <c r="E23" s="23">
        <f t="shared" si="2"/>
        <v>8</v>
      </c>
      <c r="F23" s="29"/>
      <c r="G23" s="26">
        <f t="shared" si="1"/>
        <v>2.3E-2</v>
      </c>
      <c r="H23" s="16">
        <f t="shared" si="3"/>
        <v>8</v>
      </c>
    </row>
    <row r="24" spans="1:10" ht="18" customHeight="1" x14ac:dyDescent="0.2">
      <c r="A24" s="48"/>
      <c r="B24" s="10"/>
      <c r="C24" s="14"/>
      <c r="D24" s="15">
        <f t="shared" si="0"/>
        <v>2.4E-2</v>
      </c>
      <c r="E24" s="23">
        <f t="shared" si="2"/>
        <v>7</v>
      </c>
      <c r="F24" s="29"/>
      <c r="G24" s="26">
        <f t="shared" si="1"/>
        <v>2.4E-2</v>
      </c>
      <c r="H24" s="16">
        <f t="shared" si="3"/>
        <v>7</v>
      </c>
    </row>
    <row r="25" spans="1:10" ht="18" customHeight="1" x14ac:dyDescent="0.2">
      <c r="A25" s="48"/>
      <c r="B25" s="10"/>
      <c r="C25" s="14"/>
      <c r="D25" s="15">
        <f t="shared" si="0"/>
        <v>2.5000000000000001E-2</v>
      </c>
      <c r="E25" s="23">
        <f t="shared" si="2"/>
        <v>6</v>
      </c>
      <c r="F25" s="29"/>
      <c r="G25" s="26">
        <f t="shared" si="1"/>
        <v>2.5000000000000001E-2</v>
      </c>
      <c r="H25" s="16">
        <f t="shared" si="3"/>
        <v>6</v>
      </c>
    </row>
    <row r="26" spans="1:10" ht="18" customHeight="1" x14ac:dyDescent="0.2">
      <c r="A26" s="48"/>
      <c r="B26" s="10"/>
      <c r="C26" s="14"/>
      <c r="D26" s="15">
        <f t="shared" si="0"/>
        <v>2.5999999999999999E-2</v>
      </c>
      <c r="E26" s="23">
        <f t="shared" si="2"/>
        <v>5</v>
      </c>
      <c r="F26" s="29"/>
      <c r="G26" s="26">
        <f t="shared" si="1"/>
        <v>2.5999999999999999E-2</v>
      </c>
      <c r="H26" s="16">
        <f t="shared" si="3"/>
        <v>5</v>
      </c>
    </row>
    <row r="27" spans="1:10" ht="18" customHeight="1" x14ac:dyDescent="0.2">
      <c r="A27" s="48"/>
      <c r="B27" s="10"/>
      <c r="C27" s="14"/>
      <c r="D27" s="15">
        <f t="shared" si="0"/>
        <v>2.7E-2</v>
      </c>
      <c r="E27" s="23">
        <f t="shared" si="2"/>
        <v>4</v>
      </c>
      <c r="F27" s="29"/>
      <c r="G27" s="26">
        <f t="shared" si="1"/>
        <v>2.7E-2</v>
      </c>
      <c r="H27" s="16">
        <f t="shared" si="3"/>
        <v>4</v>
      </c>
    </row>
    <row r="28" spans="1:10" ht="18" customHeight="1" thickBot="1" x14ac:dyDescent="0.25">
      <c r="A28" s="49"/>
      <c r="B28" s="18"/>
      <c r="C28" s="19"/>
      <c r="D28" s="20">
        <f t="shared" si="0"/>
        <v>2.8000000000000001E-2</v>
      </c>
      <c r="E28" s="24">
        <f t="shared" si="2"/>
        <v>3</v>
      </c>
      <c r="F28" s="30"/>
      <c r="G28" s="27">
        <f t="shared" si="1"/>
        <v>2.8000000000000001E-2</v>
      </c>
      <c r="H28" s="21">
        <f t="shared" si="3"/>
        <v>3</v>
      </c>
    </row>
    <row r="29" spans="1:10" ht="18" customHeight="1" x14ac:dyDescent="0.2">
      <c r="B29" s="40" t="s">
        <v>54</v>
      </c>
      <c r="C29" s="43">
        <f>SUM(C4:C28)</f>
        <v>18</v>
      </c>
      <c r="F29" s="45">
        <f>SUM(F4:F28)</f>
        <v>6</v>
      </c>
    </row>
    <row r="30" spans="1:10" ht="21.95" customHeight="1" thickBot="1" x14ac:dyDescent="0.3">
      <c r="B30" s="41" t="s">
        <v>55</v>
      </c>
      <c r="C30" s="44">
        <f>INDEX(C4:C28,MATCH(1,E4:E28,0))+INDEX(C4:C28,MATCH(2,E4:E28,0))+INDEX(C4:C28,MATCH(3,E4:E28,0))+INDEX(C4:C28,MATCH(4,E4:E28,0))+INDEX(C4:C28,MATCH(5,E4:E28,0))</f>
        <v>18</v>
      </c>
      <c r="D30" s="42"/>
      <c r="E30" s="42"/>
      <c r="F30" s="46">
        <f>INDEX(F4:F28,MATCH(1,H4:H28,0))+INDEX(F4:F28,MATCH(2,H4:H28,0))+INDEX(F4:F28,MATCH(3,H4:H28,0))+INDEX(F4:F28,MATCH(4,H4:H28,0))+INDEX(F4:F28,MATCH(5,H4:H28,0))</f>
        <v>6</v>
      </c>
    </row>
  </sheetData>
  <sheetProtection sheet="1" objects="1" scenarios="1" selectLockedCells="1" sort="0" autoFilter="0"/>
  <autoFilter ref="A3:H3">
    <sortState ref="A6:H30">
      <sortCondition ref="A5:A30"/>
    </sortState>
  </autoFilter>
  <conditionalFormatting sqref="C4:C28">
    <cfRule type="cellIs" dxfId="59" priority="1" operator="greaterThan">
      <formula>36</formula>
    </cfRule>
  </conditionalFormatting>
  <pageMargins left="0.78740157499999996" right="0.78740157499999996" top="0.984251969" bottom="0.984251969" header="0.4921259845" footer="0.4921259845"/>
  <pageSetup paperSize="9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5" enableFormatConditionsCalculation="0"/>
  <dimension ref="A1:J30"/>
  <sheetViews>
    <sheetView workbookViewId="0">
      <selection activeCell="F1" sqref="F1"/>
    </sheetView>
  </sheetViews>
  <sheetFormatPr baseColWidth="10" defaultColWidth="10.85546875" defaultRowHeight="15" x14ac:dyDescent="0.2"/>
  <cols>
    <col min="1" max="1" width="26.7109375" style="7" customWidth="1"/>
    <col min="2" max="2" width="24.28515625" style="7" customWidth="1"/>
    <col min="3" max="3" width="10.85546875" style="7"/>
    <col min="4" max="4" width="11.42578125" style="8" hidden="1" customWidth="1"/>
    <col min="5" max="5" width="10.85546875" style="8" hidden="1" customWidth="1"/>
    <col min="6" max="6" width="10.85546875" style="7"/>
    <col min="7" max="7" width="11.42578125" style="8" hidden="1" customWidth="1"/>
    <col min="8" max="8" width="10.85546875" style="8" hidden="1" customWidth="1"/>
    <col min="9" max="16384" width="10.85546875" style="7"/>
  </cols>
  <sheetData>
    <row r="1" spans="1:8" ht="18" customHeight="1" thickBot="1" x14ac:dyDescent="0.25">
      <c r="A1" s="31" t="s">
        <v>9</v>
      </c>
      <c r="B1" s="32" t="s">
        <v>58</v>
      </c>
      <c r="C1" s="8"/>
      <c r="F1" s="54" t="str">
        <f>HYPERLINK("#Adhérents!A1","Retour")</f>
        <v>Retour</v>
      </c>
    </row>
    <row r="2" spans="1:8" ht="18" customHeight="1" thickBot="1" x14ac:dyDescent="0.25">
      <c r="E2" s="9"/>
    </row>
    <row r="3" spans="1:8" ht="18" customHeight="1" thickBot="1" x14ac:dyDescent="0.25">
      <c r="A3" s="33" t="s">
        <v>48</v>
      </c>
      <c r="B3" s="34" t="s">
        <v>5</v>
      </c>
      <c r="C3" s="33" t="s">
        <v>0</v>
      </c>
      <c r="D3" s="35" t="s">
        <v>46</v>
      </c>
      <c r="E3" s="36" t="s">
        <v>49</v>
      </c>
      <c r="F3" s="37" t="s">
        <v>1</v>
      </c>
      <c r="G3" s="38" t="s">
        <v>47</v>
      </c>
      <c r="H3" s="39" t="s">
        <v>50</v>
      </c>
    </row>
    <row r="4" spans="1:8" ht="18" customHeight="1" x14ac:dyDescent="0.2">
      <c r="A4" s="47">
        <v>42636</v>
      </c>
      <c r="B4" s="10" t="s">
        <v>85</v>
      </c>
      <c r="C4" s="11">
        <v>25</v>
      </c>
      <c r="D4" s="12">
        <f t="shared" ref="D4:D13" si="0">C4+ROW(C4)/1000</f>
        <v>25.004000000000001</v>
      </c>
      <c r="E4" s="22">
        <f>RANK(D4,$D$4:$D$28)</f>
        <v>6</v>
      </c>
      <c r="F4" s="28">
        <v>2</v>
      </c>
      <c r="G4" s="25">
        <f t="shared" ref="G4:G28" si="1">F4+ROW(F4)/1000</f>
        <v>2.004</v>
      </c>
      <c r="H4" s="13">
        <f>RANK(G4,$G$4:$G$28)</f>
        <v>10</v>
      </c>
    </row>
    <row r="5" spans="1:8" ht="18" customHeight="1" x14ac:dyDescent="0.2">
      <c r="A5" s="48">
        <v>42637</v>
      </c>
      <c r="B5" s="10" t="s">
        <v>86</v>
      </c>
      <c r="C5" s="14">
        <v>39</v>
      </c>
      <c r="D5" s="15">
        <f t="shared" si="0"/>
        <v>39.005000000000003</v>
      </c>
      <c r="E5" s="23">
        <f t="shared" ref="E5:E28" si="2">RANK(D5,$D$4:$D$28)</f>
        <v>1</v>
      </c>
      <c r="F5" s="29">
        <v>7</v>
      </c>
      <c r="G5" s="26">
        <f t="shared" si="1"/>
        <v>7.0049999999999999</v>
      </c>
      <c r="H5" s="16">
        <f>RANK(G5,$G$4:$G$28)</f>
        <v>2</v>
      </c>
    </row>
    <row r="6" spans="1:8" ht="18" customHeight="1" x14ac:dyDescent="0.2">
      <c r="A6" s="48">
        <v>42643</v>
      </c>
      <c r="B6" s="10" t="s">
        <v>90</v>
      </c>
      <c r="C6" s="14">
        <v>28</v>
      </c>
      <c r="D6" s="15">
        <f t="shared" si="0"/>
        <v>28.006</v>
      </c>
      <c r="E6" s="23">
        <f t="shared" si="2"/>
        <v>4</v>
      </c>
      <c r="F6" s="29">
        <v>4</v>
      </c>
      <c r="G6" s="26">
        <f t="shared" si="1"/>
        <v>4.0060000000000002</v>
      </c>
      <c r="H6" s="16">
        <f t="shared" ref="H6:H28" si="3">RANK(G6,$G$4:$G$28)</f>
        <v>6</v>
      </c>
    </row>
    <row r="7" spans="1:8" ht="18" customHeight="1" x14ac:dyDescent="0.2">
      <c r="A7" s="48">
        <v>42658</v>
      </c>
      <c r="B7" s="10" t="s">
        <v>91</v>
      </c>
      <c r="C7" s="14">
        <v>28</v>
      </c>
      <c r="D7" s="15">
        <f t="shared" si="0"/>
        <v>28.007000000000001</v>
      </c>
      <c r="E7" s="23">
        <f t="shared" si="2"/>
        <v>3</v>
      </c>
      <c r="F7" s="29">
        <v>3</v>
      </c>
      <c r="G7" s="26">
        <f t="shared" si="1"/>
        <v>3.0070000000000001</v>
      </c>
      <c r="H7" s="16">
        <f t="shared" si="3"/>
        <v>9</v>
      </c>
    </row>
    <row r="8" spans="1:8" ht="18" customHeight="1" x14ac:dyDescent="0.2">
      <c r="A8" s="48">
        <v>42693</v>
      </c>
      <c r="B8" s="10" t="s">
        <v>96</v>
      </c>
      <c r="C8" s="14">
        <v>18</v>
      </c>
      <c r="D8" s="15">
        <f t="shared" si="0"/>
        <v>18.007999999999999</v>
      </c>
      <c r="E8" s="23">
        <f t="shared" si="2"/>
        <v>9</v>
      </c>
      <c r="F8" s="29">
        <v>6</v>
      </c>
      <c r="G8" s="26">
        <f t="shared" si="1"/>
        <v>6.008</v>
      </c>
      <c r="H8" s="16">
        <f t="shared" si="3"/>
        <v>5</v>
      </c>
    </row>
    <row r="9" spans="1:8" ht="18" customHeight="1" x14ac:dyDescent="0.2">
      <c r="A9" s="48">
        <v>42713</v>
      </c>
      <c r="B9" s="10" t="s">
        <v>102</v>
      </c>
      <c r="C9" s="14">
        <v>18</v>
      </c>
      <c r="D9" s="15">
        <f t="shared" si="0"/>
        <v>18.009</v>
      </c>
      <c r="E9" s="23">
        <f t="shared" si="2"/>
        <v>8</v>
      </c>
      <c r="F9" s="29">
        <v>6</v>
      </c>
      <c r="G9" s="26">
        <f t="shared" si="1"/>
        <v>6.0090000000000003</v>
      </c>
      <c r="H9" s="16">
        <f t="shared" si="3"/>
        <v>4</v>
      </c>
    </row>
    <row r="10" spans="1:8" ht="18" customHeight="1" x14ac:dyDescent="0.2">
      <c r="A10" s="48">
        <v>42812</v>
      </c>
      <c r="B10" s="10" t="s">
        <v>114</v>
      </c>
      <c r="C10" s="14">
        <v>18</v>
      </c>
      <c r="D10" s="15">
        <f t="shared" si="0"/>
        <v>18.010000000000002</v>
      </c>
      <c r="E10" s="23">
        <f t="shared" si="2"/>
        <v>7</v>
      </c>
      <c r="F10" s="29">
        <v>6</v>
      </c>
      <c r="G10" s="26">
        <f t="shared" si="1"/>
        <v>6.01</v>
      </c>
      <c r="H10" s="16">
        <f t="shared" si="3"/>
        <v>3</v>
      </c>
    </row>
    <row r="11" spans="1:8" ht="18" customHeight="1" x14ac:dyDescent="0.2">
      <c r="A11" s="48">
        <v>42857</v>
      </c>
      <c r="B11" s="10" t="s">
        <v>118</v>
      </c>
      <c r="C11" s="14">
        <v>9</v>
      </c>
      <c r="D11" s="15">
        <f t="shared" si="0"/>
        <v>9.0109999999999992</v>
      </c>
      <c r="E11" s="23">
        <f t="shared" si="2"/>
        <v>11</v>
      </c>
      <c r="F11" s="29">
        <v>3</v>
      </c>
      <c r="G11" s="26">
        <f t="shared" si="1"/>
        <v>3.0110000000000001</v>
      </c>
      <c r="H11" s="16">
        <f t="shared" si="3"/>
        <v>8</v>
      </c>
    </row>
    <row r="12" spans="1:8" ht="18" customHeight="1" x14ac:dyDescent="0.2">
      <c r="A12" s="48">
        <v>42872</v>
      </c>
      <c r="B12" s="10" t="s">
        <v>118</v>
      </c>
      <c r="C12" s="14">
        <v>9</v>
      </c>
      <c r="D12" s="15">
        <f t="shared" si="0"/>
        <v>9.0120000000000005</v>
      </c>
      <c r="E12" s="23">
        <f t="shared" si="2"/>
        <v>10</v>
      </c>
      <c r="F12" s="29">
        <v>3</v>
      </c>
      <c r="G12" s="26">
        <f t="shared" si="1"/>
        <v>3.012</v>
      </c>
      <c r="H12" s="16">
        <f t="shared" si="3"/>
        <v>7</v>
      </c>
    </row>
    <row r="13" spans="1:8" ht="18" customHeight="1" x14ac:dyDescent="0.2">
      <c r="A13" s="48">
        <v>42903</v>
      </c>
      <c r="B13" s="10" t="s">
        <v>102</v>
      </c>
      <c r="C13" s="14">
        <v>32</v>
      </c>
      <c r="D13" s="15">
        <f t="shared" si="0"/>
        <v>32.012999999999998</v>
      </c>
      <c r="E13" s="23">
        <f t="shared" si="2"/>
        <v>2</v>
      </c>
      <c r="F13" s="29">
        <v>8</v>
      </c>
      <c r="G13" s="26">
        <f t="shared" si="1"/>
        <v>8.0129999999999999</v>
      </c>
      <c r="H13" s="16">
        <f t="shared" si="3"/>
        <v>1</v>
      </c>
    </row>
    <row r="14" spans="1:8" ht="18" customHeight="1" x14ac:dyDescent="0.2">
      <c r="A14" s="48">
        <v>42916</v>
      </c>
      <c r="B14" s="10" t="s">
        <v>102</v>
      </c>
      <c r="C14" s="14">
        <v>25</v>
      </c>
      <c r="D14" s="15">
        <f t="shared" ref="D14:D17" si="4">C14+ROW(C14)/1000</f>
        <v>25.013999999999999</v>
      </c>
      <c r="E14" s="23">
        <f t="shared" si="2"/>
        <v>5</v>
      </c>
      <c r="F14" s="29">
        <v>1</v>
      </c>
      <c r="G14" s="26">
        <f t="shared" si="1"/>
        <v>1.014</v>
      </c>
      <c r="H14" s="16">
        <f t="shared" si="3"/>
        <v>11</v>
      </c>
    </row>
    <row r="15" spans="1:8" ht="18" customHeight="1" x14ac:dyDescent="0.2">
      <c r="A15" s="48"/>
      <c r="B15" s="10"/>
      <c r="C15" s="14"/>
      <c r="D15" s="15">
        <f t="shared" si="4"/>
        <v>1.4999999999999999E-2</v>
      </c>
      <c r="E15" s="23">
        <f t="shared" si="2"/>
        <v>25</v>
      </c>
      <c r="F15" s="29"/>
      <c r="G15" s="26">
        <f t="shared" si="1"/>
        <v>1.4999999999999999E-2</v>
      </c>
      <c r="H15" s="16">
        <f t="shared" si="3"/>
        <v>25</v>
      </c>
    </row>
    <row r="16" spans="1:8" ht="18" customHeight="1" x14ac:dyDescent="0.2">
      <c r="A16" s="48"/>
      <c r="B16" s="10"/>
      <c r="C16" s="14"/>
      <c r="D16" s="15">
        <f t="shared" si="4"/>
        <v>1.6E-2</v>
      </c>
      <c r="E16" s="23">
        <f t="shared" si="2"/>
        <v>24</v>
      </c>
      <c r="F16" s="29"/>
      <c r="G16" s="26">
        <f t="shared" si="1"/>
        <v>1.6E-2</v>
      </c>
      <c r="H16" s="16">
        <f t="shared" si="3"/>
        <v>24</v>
      </c>
    </row>
    <row r="17" spans="1:10" ht="18" customHeight="1" x14ac:dyDescent="0.2">
      <c r="A17" s="48"/>
      <c r="B17" s="10"/>
      <c r="C17" s="14"/>
      <c r="D17" s="15">
        <f t="shared" si="4"/>
        <v>1.7000000000000001E-2</v>
      </c>
      <c r="E17" s="23">
        <f t="shared" si="2"/>
        <v>23</v>
      </c>
      <c r="F17" s="29"/>
      <c r="G17" s="26">
        <f t="shared" si="1"/>
        <v>1.7000000000000001E-2</v>
      </c>
      <c r="H17" s="16">
        <f t="shared" si="3"/>
        <v>23</v>
      </c>
    </row>
    <row r="18" spans="1:10" ht="18" customHeight="1" x14ac:dyDescent="0.2">
      <c r="A18" s="48"/>
      <c r="B18" s="10"/>
      <c r="C18" s="14"/>
      <c r="D18" s="15">
        <f t="shared" ref="D18:D28" si="5">C18+ROW(C18)/1000</f>
        <v>1.7999999999999999E-2</v>
      </c>
      <c r="E18" s="23">
        <f t="shared" si="2"/>
        <v>22</v>
      </c>
      <c r="F18" s="29"/>
      <c r="G18" s="26">
        <f t="shared" si="1"/>
        <v>1.7999999999999999E-2</v>
      </c>
      <c r="H18" s="16">
        <f t="shared" si="3"/>
        <v>22</v>
      </c>
    </row>
    <row r="19" spans="1:10" ht="18" customHeight="1" x14ac:dyDescent="0.2">
      <c r="A19" s="48"/>
      <c r="B19" s="10"/>
      <c r="C19" s="14"/>
      <c r="D19" s="15">
        <f t="shared" si="5"/>
        <v>1.9E-2</v>
      </c>
      <c r="E19" s="23">
        <f t="shared" si="2"/>
        <v>21</v>
      </c>
      <c r="F19" s="29"/>
      <c r="G19" s="26">
        <f t="shared" si="1"/>
        <v>1.9E-2</v>
      </c>
      <c r="H19" s="16">
        <f t="shared" si="3"/>
        <v>21</v>
      </c>
      <c r="J19" s="17"/>
    </row>
    <row r="20" spans="1:10" ht="18" customHeight="1" x14ac:dyDescent="0.2">
      <c r="A20" s="48"/>
      <c r="B20" s="10"/>
      <c r="C20" s="14"/>
      <c r="D20" s="15">
        <f t="shared" si="5"/>
        <v>0.02</v>
      </c>
      <c r="E20" s="23">
        <f t="shared" si="2"/>
        <v>20</v>
      </c>
      <c r="F20" s="29"/>
      <c r="G20" s="26">
        <f t="shared" si="1"/>
        <v>0.02</v>
      </c>
      <c r="H20" s="16">
        <f t="shared" si="3"/>
        <v>20</v>
      </c>
      <c r="J20" s="17"/>
    </row>
    <row r="21" spans="1:10" ht="18" customHeight="1" x14ac:dyDescent="0.2">
      <c r="A21" s="48"/>
      <c r="B21" s="10"/>
      <c r="C21" s="14"/>
      <c r="D21" s="15">
        <f t="shared" si="5"/>
        <v>2.1000000000000001E-2</v>
      </c>
      <c r="E21" s="23">
        <f t="shared" si="2"/>
        <v>19</v>
      </c>
      <c r="F21" s="29"/>
      <c r="G21" s="26">
        <f t="shared" si="1"/>
        <v>2.1000000000000001E-2</v>
      </c>
      <c r="H21" s="16">
        <f t="shared" si="3"/>
        <v>19</v>
      </c>
    </row>
    <row r="22" spans="1:10" ht="18" customHeight="1" x14ac:dyDescent="0.2">
      <c r="A22" s="48"/>
      <c r="B22" s="10"/>
      <c r="C22" s="14"/>
      <c r="D22" s="15">
        <f t="shared" si="5"/>
        <v>2.1999999999999999E-2</v>
      </c>
      <c r="E22" s="23">
        <f t="shared" si="2"/>
        <v>18</v>
      </c>
      <c r="F22" s="29"/>
      <c r="G22" s="26">
        <f t="shared" si="1"/>
        <v>2.1999999999999999E-2</v>
      </c>
      <c r="H22" s="16">
        <f t="shared" si="3"/>
        <v>18</v>
      </c>
    </row>
    <row r="23" spans="1:10" ht="18" customHeight="1" x14ac:dyDescent="0.2">
      <c r="A23" s="48"/>
      <c r="B23" s="10"/>
      <c r="C23" s="14"/>
      <c r="D23" s="15">
        <f t="shared" si="5"/>
        <v>2.3E-2</v>
      </c>
      <c r="E23" s="23">
        <f t="shared" si="2"/>
        <v>17</v>
      </c>
      <c r="F23" s="29"/>
      <c r="G23" s="26">
        <f t="shared" si="1"/>
        <v>2.3E-2</v>
      </c>
      <c r="H23" s="16">
        <f t="shared" si="3"/>
        <v>17</v>
      </c>
    </row>
    <row r="24" spans="1:10" ht="18" customHeight="1" x14ac:dyDescent="0.2">
      <c r="A24" s="48"/>
      <c r="B24" s="10"/>
      <c r="C24" s="14"/>
      <c r="D24" s="15">
        <f t="shared" si="5"/>
        <v>2.4E-2</v>
      </c>
      <c r="E24" s="23">
        <f t="shared" si="2"/>
        <v>16</v>
      </c>
      <c r="F24" s="29"/>
      <c r="G24" s="26">
        <f t="shared" si="1"/>
        <v>2.4E-2</v>
      </c>
      <c r="H24" s="16">
        <f t="shared" si="3"/>
        <v>16</v>
      </c>
    </row>
    <row r="25" spans="1:10" ht="18" customHeight="1" x14ac:dyDescent="0.2">
      <c r="A25" s="48"/>
      <c r="B25" s="10"/>
      <c r="C25" s="14"/>
      <c r="D25" s="15">
        <f t="shared" si="5"/>
        <v>2.5000000000000001E-2</v>
      </c>
      <c r="E25" s="23">
        <f t="shared" si="2"/>
        <v>15</v>
      </c>
      <c r="F25" s="29"/>
      <c r="G25" s="26">
        <f t="shared" si="1"/>
        <v>2.5000000000000001E-2</v>
      </c>
      <c r="H25" s="16">
        <f t="shared" si="3"/>
        <v>15</v>
      </c>
    </row>
    <row r="26" spans="1:10" ht="18" customHeight="1" x14ac:dyDescent="0.2">
      <c r="A26" s="48"/>
      <c r="B26" s="10"/>
      <c r="C26" s="14"/>
      <c r="D26" s="15">
        <f t="shared" si="5"/>
        <v>2.5999999999999999E-2</v>
      </c>
      <c r="E26" s="23">
        <f t="shared" si="2"/>
        <v>14</v>
      </c>
      <c r="F26" s="29"/>
      <c r="G26" s="26">
        <f t="shared" si="1"/>
        <v>2.5999999999999999E-2</v>
      </c>
      <c r="H26" s="16">
        <f t="shared" si="3"/>
        <v>14</v>
      </c>
    </row>
    <row r="27" spans="1:10" ht="18" customHeight="1" x14ac:dyDescent="0.2">
      <c r="A27" s="48"/>
      <c r="B27" s="10"/>
      <c r="C27" s="14"/>
      <c r="D27" s="15">
        <f t="shared" si="5"/>
        <v>2.7E-2</v>
      </c>
      <c r="E27" s="23">
        <f t="shared" si="2"/>
        <v>13</v>
      </c>
      <c r="F27" s="29"/>
      <c r="G27" s="26">
        <f t="shared" si="1"/>
        <v>2.7E-2</v>
      </c>
      <c r="H27" s="16">
        <f t="shared" si="3"/>
        <v>13</v>
      </c>
    </row>
    <row r="28" spans="1:10" ht="18" customHeight="1" thickBot="1" x14ac:dyDescent="0.25">
      <c r="A28" s="49"/>
      <c r="B28" s="18"/>
      <c r="C28" s="19"/>
      <c r="D28" s="20">
        <f t="shared" si="5"/>
        <v>2.8000000000000001E-2</v>
      </c>
      <c r="E28" s="24">
        <f t="shared" si="2"/>
        <v>12</v>
      </c>
      <c r="F28" s="30"/>
      <c r="G28" s="27">
        <f t="shared" si="1"/>
        <v>2.8000000000000001E-2</v>
      </c>
      <c r="H28" s="21">
        <f t="shared" si="3"/>
        <v>12</v>
      </c>
    </row>
    <row r="29" spans="1:10" ht="18" customHeight="1" x14ac:dyDescent="0.2">
      <c r="B29" s="40" t="s">
        <v>54</v>
      </c>
      <c r="C29" s="43">
        <f>SUM(C4:C28)</f>
        <v>249</v>
      </c>
      <c r="F29" s="45">
        <f>SUM(F4:F28)</f>
        <v>49</v>
      </c>
    </row>
    <row r="30" spans="1:10" ht="21.95" customHeight="1" thickBot="1" x14ac:dyDescent="0.3">
      <c r="B30" s="41" t="s">
        <v>55</v>
      </c>
      <c r="C30" s="44">
        <f>INDEX(C4:C28,MATCH(1,E4:E28,0))+INDEX(C4:C28,MATCH(2,E4:E28,0))+INDEX(C4:C28,MATCH(3,E4:E28,0))+INDEX(C4:C28,MATCH(4,E4:E28,0))+INDEX(C4:C28,MATCH(5,E4:E28,0))</f>
        <v>152</v>
      </c>
      <c r="D30" s="42"/>
      <c r="E30" s="42"/>
      <c r="F30" s="46">
        <f>INDEX(F4:F28,MATCH(1,H4:H28,0))+INDEX(F4:F28,MATCH(2,H4:H28,0))+INDEX(F4:F28,MATCH(3,H4:H28,0))+INDEX(F4:F28,MATCH(4,H4:H28,0))+INDEX(F4:F28,MATCH(5,H4:H28,0))</f>
        <v>33</v>
      </c>
    </row>
  </sheetData>
  <sheetProtection sheet="1" objects="1" scenarios="1" selectLockedCells="1" sort="0" autoFilter="0"/>
  <autoFilter ref="A3:H3">
    <sortState ref="A6:H30">
      <sortCondition ref="A5:A30"/>
    </sortState>
  </autoFilter>
  <conditionalFormatting sqref="C4:C28">
    <cfRule type="cellIs" dxfId="58" priority="1" operator="greaterThan">
      <formula>36</formula>
    </cfRule>
  </conditionalFormatting>
  <pageMargins left="0.78740157499999996" right="0.78740157499999996" top="0.984251969" bottom="0.984251969" header="0.4921259845" footer="0.4921259845"/>
  <pageSetup paperSize="9"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83" enableFormatConditionsCalculation="0"/>
  <dimension ref="A1:J30"/>
  <sheetViews>
    <sheetView workbookViewId="0"/>
  </sheetViews>
  <sheetFormatPr baseColWidth="10" defaultColWidth="10.85546875" defaultRowHeight="15" x14ac:dyDescent="0.2"/>
  <cols>
    <col min="1" max="1" width="26.7109375" style="7" customWidth="1"/>
    <col min="2" max="2" width="24.28515625" style="7" customWidth="1"/>
    <col min="3" max="3" width="10.85546875" style="7"/>
    <col min="4" max="4" width="11.42578125" style="8" hidden="1" customWidth="1"/>
    <col min="5" max="5" width="10.85546875" style="8" hidden="1" customWidth="1"/>
    <col min="6" max="6" width="10.85546875" style="7"/>
    <col min="7" max="7" width="11.42578125" style="8" hidden="1" customWidth="1"/>
    <col min="8" max="8" width="10.85546875" style="8" hidden="1" customWidth="1"/>
    <col min="9" max="16384" width="10.85546875" style="7"/>
  </cols>
  <sheetData>
    <row r="1" spans="1:8" ht="18" customHeight="1" thickBot="1" x14ac:dyDescent="0.25">
      <c r="A1" s="31" t="s">
        <v>43</v>
      </c>
      <c r="B1" s="32" t="s">
        <v>68</v>
      </c>
      <c r="C1" s="8"/>
      <c r="F1" s="55" t="str">
        <f>HYPERLINK("#Adhérents!A1","Retour")</f>
        <v>Retour</v>
      </c>
    </row>
    <row r="2" spans="1:8" ht="18" customHeight="1" thickBot="1" x14ac:dyDescent="0.25">
      <c r="E2" s="9"/>
    </row>
    <row r="3" spans="1:8" ht="18" customHeight="1" thickBot="1" x14ac:dyDescent="0.25">
      <c r="A3" s="33" t="s">
        <v>48</v>
      </c>
      <c r="B3" s="34" t="s">
        <v>5</v>
      </c>
      <c r="C3" s="33" t="s">
        <v>0</v>
      </c>
      <c r="D3" s="35" t="s">
        <v>46</v>
      </c>
      <c r="E3" s="36" t="s">
        <v>49</v>
      </c>
      <c r="F3" s="37" t="s">
        <v>1</v>
      </c>
      <c r="G3" s="38" t="s">
        <v>47</v>
      </c>
      <c r="H3" s="39" t="s">
        <v>50</v>
      </c>
    </row>
    <row r="4" spans="1:8" ht="18" customHeight="1" x14ac:dyDescent="0.2">
      <c r="A4" s="47">
        <v>42636</v>
      </c>
      <c r="B4" s="10" t="s">
        <v>85</v>
      </c>
      <c r="C4" s="11">
        <v>23</v>
      </c>
      <c r="D4" s="12">
        <f t="shared" ref="D4:D13" si="0">C4+ROW(C4)/1000</f>
        <v>23.004000000000001</v>
      </c>
      <c r="E4" s="22">
        <f>RANK(D4,$D$4:$D$28)</f>
        <v>2</v>
      </c>
      <c r="F4" s="28">
        <v>4</v>
      </c>
      <c r="G4" s="25">
        <f t="shared" ref="G4:G28" si="1">F4+ROW(F4)/1000</f>
        <v>4.0039999999999996</v>
      </c>
      <c r="H4" s="13">
        <f>RANK(G4,$G$4:$G$28)</f>
        <v>2</v>
      </c>
    </row>
    <row r="5" spans="1:8" ht="18" customHeight="1" x14ac:dyDescent="0.2">
      <c r="A5" s="48">
        <v>42658</v>
      </c>
      <c r="B5" s="10" t="s">
        <v>91</v>
      </c>
      <c r="C5" s="14">
        <v>18</v>
      </c>
      <c r="D5" s="15">
        <f t="shared" si="0"/>
        <v>18.004999999999999</v>
      </c>
      <c r="E5" s="23">
        <f t="shared" ref="E5:E28" si="2">RANK(D5,$D$4:$D$28)</f>
        <v>4</v>
      </c>
      <c r="F5" s="29">
        <v>1</v>
      </c>
      <c r="G5" s="26">
        <f t="shared" si="1"/>
        <v>1.0049999999999999</v>
      </c>
      <c r="H5" s="16">
        <f>RANK(G5,$G$4:$G$28)</f>
        <v>4</v>
      </c>
    </row>
    <row r="6" spans="1:8" ht="18" customHeight="1" x14ac:dyDescent="0.2">
      <c r="A6" s="48">
        <v>42679</v>
      </c>
      <c r="B6" s="10" t="s">
        <v>94</v>
      </c>
      <c r="C6" s="14">
        <v>21</v>
      </c>
      <c r="D6" s="15">
        <f t="shared" si="0"/>
        <v>21.006</v>
      </c>
      <c r="E6" s="23">
        <f t="shared" si="2"/>
        <v>3</v>
      </c>
      <c r="F6" s="29">
        <v>1</v>
      </c>
      <c r="G6" s="26">
        <f t="shared" si="1"/>
        <v>1.006</v>
      </c>
      <c r="H6" s="16">
        <f t="shared" ref="H6:H28" si="3">RANK(G6,$G$4:$G$28)</f>
        <v>3</v>
      </c>
    </row>
    <row r="7" spans="1:8" ht="18" customHeight="1" x14ac:dyDescent="0.2">
      <c r="A7" s="48">
        <v>42818</v>
      </c>
      <c r="B7" s="10" t="s">
        <v>115</v>
      </c>
      <c r="C7" s="14">
        <v>30</v>
      </c>
      <c r="D7" s="15">
        <f t="shared" si="0"/>
        <v>30.007000000000001</v>
      </c>
      <c r="E7" s="23">
        <f t="shared" si="2"/>
        <v>1</v>
      </c>
      <c r="F7" s="29">
        <v>7</v>
      </c>
      <c r="G7" s="26">
        <f t="shared" si="1"/>
        <v>7.0069999999999997</v>
      </c>
      <c r="H7" s="16">
        <f t="shared" si="3"/>
        <v>1</v>
      </c>
    </row>
    <row r="8" spans="1:8" ht="18" customHeight="1" x14ac:dyDescent="0.2">
      <c r="A8" s="48"/>
      <c r="B8" s="10"/>
      <c r="C8" s="14"/>
      <c r="D8" s="15">
        <f t="shared" si="0"/>
        <v>8.0000000000000002E-3</v>
      </c>
      <c r="E8" s="23">
        <f t="shared" si="2"/>
        <v>25</v>
      </c>
      <c r="F8" s="29"/>
      <c r="G8" s="26">
        <f t="shared" si="1"/>
        <v>8.0000000000000002E-3</v>
      </c>
      <c r="H8" s="16">
        <f t="shared" si="3"/>
        <v>25</v>
      </c>
    </row>
    <row r="9" spans="1:8" ht="18" customHeight="1" x14ac:dyDescent="0.2">
      <c r="A9" s="48"/>
      <c r="B9" s="10"/>
      <c r="C9" s="14"/>
      <c r="D9" s="15">
        <f t="shared" si="0"/>
        <v>8.9999999999999993E-3</v>
      </c>
      <c r="E9" s="23">
        <f t="shared" si="2"/>
        <v>24</v>
      </c>
      <c r="F9" s="29"/>
      <c r="G9" s="26">
        <f t="shared" si="1"/>
        <v>8.9999999999999993E-3</v>
      </c>
      <c r="H9" s="16">
        <f t="shared" si="3"/>
        <v>24</v>
      </c>
    </row>
    <row r="10" spans="1:8" ht="18" customHeight="1" x14ac:dyDescent="0.2">
      <c r="A10" s="48"/>
      <c r="B10" s="10"/>
      <c r="C10" s="14"/>
      <c r="D10" s="15">
        <f t="shared" si="0"/>
        <v>0.01</v>
      </c>
      <c r="E10" s="23">
        <f t="shared" si="2"/>
        <v>23</v>
      </c>
      <c r="F10" s="29"/>
      <c r="G10" s="26">
        <f t="shared" si="1"/>
        <v>0.01</v>
      </c>
      <c r="H10" s="16">
        <f t="shared" si="3"/>
        <v>23</v>
      </c>
    </row>
    <row r="11" spans="1:8" ht="18" customHeight="1" x14ac:dyDescent="0.2">
      <c r="A11" s="48"/>
      <c r="B11" s="10"/>
      <c r="C11" s="14"/>
      <c r="D11" s="15">
        <f t="shared" si="0"/>
        <v>1.0999999999999999E-2</v>
      </c>
      <c r="E11" s="23">
        <f t="shared" si="2"/>
        <v>22</v>
      </c>
      <c r="F11" s="29"/>
      <c r="G11" s="26">
        <f t="shared" si="1"/>
        <v>1.0999999999999999E-2</v>
      </c>
      <c r="H11" s="16">
        <f t="shared" si="3"/>
        <v>22</v>
      </c>
    </row>
    <row r="12" spans="1:8" ht="18" customHeight="1" x14ac:dyDescent="0.2">
      <c r="A12" s="48"/>
      <c r="B12" s="10"/>
      <c r="C12" s="14"/>
      <c r="D12" s="15">
        <f t="shared" si="0"/>
        <v>1.2E-2</v>
      </c>
      <c r="E12" s="23">
        <f t="shared" si="2"/>
        <v>21</v>
      </c>
      <c r="F12" s="29"/>
      <c r="G12" s="26">
        <f t="shared" si="1"/>
        <v>1.2E-2</v>
      </c>
      <c r="H12" s="16">
        <f t="shared" si="3"/>
        <v>21</v>
      </c>
    </row>
    <row r="13" spans="1:8" ht="18" customHeight="1" x14ac:dyDescent="0.2">
      <c r="A13" s="48"/>
      <c r="B13" s="10"/>
      <c r="C13" s="14"/>
      <c r="D13" s="15">
        <f t="shared" si="0"/>
        <v>1.2999999999999999E-2</v>
      </c>
      <c r="E13" s="23">
        <f t="shared" si="2"/>
        <v>20</v>
      </c>
      <c r="F13" s="29"/>
      <c r="G13" s="26">
        <f t="shared" si="1"/>
        <v>1.2999999999999999E-2</v>
      </c>
      <c r="H13" s="16">
        <f t="shared" si="3"/>
        <v>20</v>
      </c>
    </row>
    <row r="14" spans="1:8" ht="18" customHeight="1" x14ac:dyDescent="0.2">
      <c r="A14" s="48"/>
      <c r="B14" s="10"/>
      <c r="C14" s="14"/>
      <c r="D14" s="15">
        <f t="shared" ref="D14:D17" si="4">C14+ROW(C14)/1000</f>
        <v>1.4E-2</v>
      </c>
      <c r="E14" s="23">
        <f t="shared" si="2"/>
        <v>19</v>
      </c>
      <c r="F14" s="29"/>
      <c r="G14" s="26">
        <f t="shared" si="1"/>
        <v>1.4E-2</v>
      </c>
      <c r="H14" s="16">
        <f t="shared" si="3"/>
        <v>19</v>
      </c>
    </row>
    <row r="15" spans="1:8" ht="18" customHeight="1" x14ac:dyDescent="0.2">
      <c r="A15" s="48"/>
      <c r="B15" s="10"/>
      <c r="C15" s="14"/>
      <c r="D15" s="15">
        <f t="shared" si="4"/>
        <v>1.4999999999999999E-2</v>
      </c>
      <c r="E15" s="23">
        <f t="shared" si="2"/>
        <v>18</v>
      </c>
      <c r="F15" s="29"/>
      <c r="G15" s="26">
        <f t="shared" si="1"/>
        <v>1.4999999999999999E-2</v>
      </c>
      <c r="H15" s="16">
        <f t="shared" si="3"/>
        <v>18</v>
      </c>
    </row>
    <row r="16" spans="1:8" ht="18" customHeight="1" x14ac:dyDescent="0.2">
      <c r="A16" s="48"/>
      <c r="B16" s="10"/>
      <c r="C16" s="14"/>
      <c r="D16" s="15">
        <f t="shared" si="4"/>
        <v>1.6E-2</v>
      </c>
      <c r="E16" s="23">
        <f t="shared" si="2"/>
        <v>17</v>
      </c>
      <c r="F16" s="29"/>
      <c r="G16" s="26">
        <f t="shared" si="1"/>
        <v>1.6E-2</v>
      </c>
      <c r="H16" s="16">
        <f t="shared" si="3"/>
        <v>17</v>
      </c>
    </row>
    <row r="17" spans="1:10" ht="18" customHeight="1" x14ac:dyDescent="0.2">
      <c r="A17" s="48"/>
      <c r="B17" s="10"/>
      <c r="C17" s="14"/>
      <c r="D17" s="15">
        <f t="shared" si="4"/>
        <v>1.7000000000000001E-2</v>
      </c>
      <c r="E17" s="23">
        <f t="shared" si="2"/>
        <v>16</v>
      </c>
      <c r="F17" s="29"/>
      <c r="G17" s="26">
        <f t="shared" si="1"/>
        <v>1.7000000000000001E-2</v>
      </c>
      <c r="H17" s="16">
        <f t="shared" si="3"/>
        <v>16</v>
      </c>
    </row>
    <row r="18" spans="1:10" ht="18" customHeight="1" x14ac:dyDescent="0.2">
      <c r="A18" s="48"/>
      <c r="B18" s="10"/>
      <c r="C18" s="14"/>
      <c r="D18" s="15">
        <f t="shared" ref="D18:D28" si="5">C18+ROW(C18)/1000</f>
        <v>1.7999999999999999E-2</v>
      </c>
      <c r="E18" s="23">
        <f t="shared" si="2"/>
        <v>15</v>
      </c>
      <c r="F18" s="29"/>
      <c r="G18" s="26">
        <f t="shared" si="1"/>
        <v>1.7999999999999999E-2</v>
      </c>
      <c r="H18" s="16">
        <f t="shared" si="3"/>
        <v>15</v>
      </c>
    </row>
    <row r="19" spans="1:10" ht="18" customHeight="1" x14ac:dyDescent="0.2">
      <c r="A19" s="48"/>
      <c r="B19" s="10"/>
      <c r="C19" s="14"/>
      <c r="D19" s="15">
        <f t="shared" si="5"/>
        <v>1.9E-2</v>
      </c>
      <c r="E19" s="23">
        <f t="shared" si="2"/>
        <v>14</v>
      </c>
      <c r="F19" s="29"/>
      <c r="G19" s="26">
        <f t="shared" si="1"/>
        <v>1.9E-2</v>
      </c>
      <c r="H19" s="16">
        <f t="shared" si="3"/>
        <v>14</v>
      </c>
      <c r="J19" s="17"/>
    </row>
    <row r="20" spans="1:10" ht="18" customHeight="1" x14ac:dyDescent="0.2">
      <c r="A20" s="48"/>
      <c r="B20" s="10"/>
      <c r="C20" s="14"/>
      <c r="D20" s="15">
        <f t="shared" si="5"/>
        <v>0.02</v>
      </c>
      <c r="E20" s="23">
        <f t="shared" si="2"/>
        <v>13</v>
      </c>
      <c r="F20" s="29"/>
      <c r="G20" s="26">
        <f t="shared" si="1"/>
        <v>0.02</v>
      </c>
      <c r="H20" s="16">
        <f t="shared" si="3"/>
        <v>13</v>
      </c>
      <c r="J20" s="17"/>
    </row>
    <row r="21" spans="1:10" ht="18" customHeight="1" x14ac:dyDescent="0.2">
      <c r="A21" s="48"/>
      <c r="B21" s="10"/>
      <c r="C21" s="14"/>
      <c r="D21" s="15">
        <f t="shared" si="5"/>
        <v>2.1000000000000001E-2</v>
      </c>
      <c r="E21" s="23">
        <f t="shared" si="2"/>
        <v>12</v>
      </c>
      <c r="F21" s="29"/>
      <c r="G21" s="26">
        <f t="shared" si="1"/>
        <v>2.1000000000000001E-2</v>
      </c>
      <c r="H21" s="16">
        <f t="shared" si="3"/>
        <v>12</v>
      </c>
    </row>
    <row r="22" spans="1:10" ht="18" customHeight="1" x14ac:dyDescent="0.2">
      <c r="A22" s="48"/>
      <c r="B22" s="10"/>
      <c r="C22" s="14"/>
      <c r="D22" s="15">
        <f t="shared" si="5"/>
        <v>2.1999999999999999E-2</v>
      </c>
      <c r="E22" s="23">
        <f t="shared" si="2"/>
        <v>11</v>
      </c>
      <c r="F22" s="29"/>
      <c r="G22" s="26">
        <f t="shared" si="1"/>
        <v>2.1999999999999999E-2</v>
      </c>
      <c r="H22" s="16">
        <f t="shared" si="3"/>
        <v>11</v>
      </c>
    </row>
    <row r="23" spans="1:10" ht="18" customHeight="1" x14ac:dyDescent="0.2">
      <c r="A23" s="48"/>
      <c r="B23" s="10"/>
      <c r="C23" s="14"/>
      <c r="D23" s="15">
        <f t="shared" si="5"/>
        <v>2.3E-2</v>
      </c>
      <c r="E23" s="23">
        <f t="shared" si="2"/>
        <v>10</v>
      </c>
      <c r="F23" s="29"/>
      <c r="G23" s="26">
        <f t="shared" si="1"/>
        <v>2.3E-2</v>
      </c>
      <c r="H23" s="16">
        <f t="shared" si="3"/>
        <v>10</v>
      </c>
    </row>
    <row r="24" spans="1:10" ht="18" customHeight="1" x14ac:dyDescent="0.2">
      <c r="A24" s="48"/>
      <c r="B24" s="10"/>
      <c r="C24" s="14"/>
      <c r="D24" s="15">
        <f t="shared" si="5"/>
        <v>2.4E-2</v>
      </c>
      <c r="E24" s="23">
        <f t="shared" si="2"/>
        <v>9</v>
      </c>
      <c r="F24" s="29"/>
      <c r="G24" s="26">
        <f t="shared" si="1"/>
        <v>2.4E-2</v>
      </c>
      <c r="H24" s="16">
        <f t="shared" si="3"/>
        <v>9</v>
      </c>
    </row>
    <row r="25" spans="1:10" ht="18" customHeight="1" x14ac:dyDescent="0.2">
      <c r="A25" s="48"/>
      <c r="B25" s="10"/>
      <c r="C25" s="14"/>
      <c r="D25" s="15">
        <f t="shared" si="5"/>
        <v>2.5000000000000001E-2</v>
      </c>
      <c r="E25" s="23">
        <f t="shared" si="2"/>
        <v>8</v>
      </c>
      <c r="F25" s="29"/>
      <c r="G25" s="26">
        <f t="shared" si="1"/>
        <v>2.5000000000000001E-2</v>
      </c>
      <c r="H25" s="16">
        <f t="shared" si="3"/>
        <v>8</v>
      </c>
    </row>
    <row r="26" spans="1:10" ht="18" customHeight="1" x14ac:dyDescent="0.2">
      <c r="A26" s="48"/>
      <c r="B26" s="10"/>
      <c r="C26" s="14"/>
      <c r="D26" s="15">
        <f t="shared" si="5"/>
        <v>2.5999999999999999E-2</v>
      </c>
      <c r="E26" s="23">
        <f t="shared" si="2"/>
        <v>7</v>
      </c>
      <c r="F26" s="29"/>
      <c r="G26" s="26">
        <f t="shared" si="1"/>
        <v>2.5999999999999999E-2</v>
      </c>
      <c r="H26" s="16">
        <f t="shared" si="3"/>
        <v>7</v>
      </c>
    </row>
    <row r="27" spans="1:10" ht="18" customHeight="1" x14ac:dyDescent="0.2">
      <c r="A27" s="48"/>
      <c r="B27" s="10"/>
      <c r="C27" s="14"/>
      <c r="D27" s="15">
        <f t="shared" si="5"/>
        <v>2.7E-2</v>
      </c>
      <c r="E27" s="23">
        <f t="shared" si="2"/>
        <v>6</v>
      </c>
      <c r="F27" s="29"/>
      <c r="G27" s="26">
        <f t="shared" si="1"/>
        <v>2.7E-2</v>
      </c>
      <c r="H27" s="16">
        <f t="shared" si="3"/>
        <v>6</v>
      </c>
    </row>
    <row r="28" spans="1:10" ht="18" customHeight="1" thickBot="1" x14ac:dyDescent="0.25">
      <c r="A28" s="49"/>
      <c r="B28" s="18"/>
      <c r="C28" s="19"/>
      <c r="D28" s="20">
        <f t="shared" si="5"/>
        <v>2.8000000000000001E-2</v>
      </c>
      <c r="E28" s="24">
        <f t="shared" si="2"/>
        <v>5</v>
      </c>
      <c r="F28" s="30"/>
      <c r="G28" s="27">
        <f t="shared" si="1"/>
        <v>2.8000000000000001E-2</v>
      </c>
      <c r="H28" s="21">
        <f t="shared" si="3"/>
        <v>5</v>
      </c>
    </row>
    <row r="29" spans="1:10" ht="18" customHeight="1" x14ac:dyDescent="0.2">
      <c r="B29" s="40" t="s">
        <v>54</v>
      </c>
      <c r="C29" s="43">
        <f>SUM(C4:C28)</f>
        <v>92</v>
      </c>
      <c r="F29" s="45">
        <f>SUM(F4:F28)</f>
        <v>13</v>
      </c>
    </row>
    <row r="30" spans="1:10" ht="21.95" customHeight="1" thickBot="1" x14ac:dyDescent="0.3">
      <c r="B30" s="41" t="s">
        <v>55</v>
      </c>
      <c r="C30" s="44">
        <f>INDEX(C4:C28,MATCH(1,E4:E28,0))+INDEX(C4:C28,MATCH(2,E4:E28,0))+INDEX(C4:C28,MATCH(3,E4:E28,0))+INDEX(C4:C28,MATCH(4,E4:E28,0))+INDEX(C4:C28,MATCH(5,E4:E28,0))</f>
        <v>92</v>
      </c>
      <c r="D30" s="42"/>
      <c r="E30" s="42"/>
      <c r="F30" s="46">
        <f>INDEX(F4:F28,MATCH(1,H4:H28,0))+INDEX(F4:F28,MATCH(2,H4:H28,0))+INDEX(F4:F28,MATCH(3,H4:H28,0))+INDEX(F4:F28,MATCH(4,H4:H28,0))+INDEX(F4:F28,MATCH(5,H4:H28,0))</f>
        <v>13</v>
      </c>
    </row>
  </sheetData>
  <sheetProtection sheet="1" objects="1" scenarios="1" selectLockedCells="1" sort="0" autoFilter="0"/>
  <autoFilter ref="A3:H3">
    <sortState ref="A6:H30">
      <sortCondition ref="A5:A30"/>
    </sortState>
  </autoFilter>
  <conditionalFormatting sqref="C4:C28">
    <cfRule type="cellIs" dxfId="57" priority="1" operator="greaterThan">
      <formula>36</formula>
    </cfRule>
  </conditionalFormatting>
  <pageMargins left="0.78740157499999996" right="0.78740157499999996" top="0.984251969" bottom="0.984251969" header="0.4921259845" footer="0.4921259845"/>
  <pageSetup paperSize="9"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58</vt:i4>
      </vt:variant>
    </vt:vector>
  </HeadingPairs>
  <TitlesOfParts>
    <vt:vector size="58" baseType="lpstr">
      <vt:lpstr>Règlement</vt:lpstr>
      <vt:lpstr>Adhérents</vt:lpstr>
      <vt:lpstr>Modèle</vt:lpstr>
      <vt:lpstr>BEHIRA_Hermann</vt:lpstr>
      <vt:lpstr>BERNARD_Yvon</vt:lpstr>
      <vt:lpstr>BISCOTTE_Nicolas</vt:lpstr>
      <vt:lpstr>BLOND_Aymerit</vt:lpstr>
      <vt:lpstr>BOISSERPE_Patrick</vt:lpstr>
      <vt:lpstr>BORDET_Bruno</vt:lpstr>
      <vt:lpstr>BORDET_Dominique</vt:lpstr>
      <vt:lpstr>BOUTEAUX_Anne-Marie</vt:lpstr>
      <vt:lpstr>CHAPPAT_Thierry</vt:lpstr>
      <vt:lpstr>CHEREL_Louis</vt:lpstr>
      <vt:lpstr>COULOMB_Thierry</vt:lpstr>
      <vt:lpstr>DASCOTTE_Philippe</vt:lpstr>
      <vt:lpstr>DES COURTILS_Nicolas</vt:lpstr>
      <vt:lpstr>DOGUIN_Dominique</vt:lpstr>
      <vt:lpstr>DOGUIN_Pierre</vt:lpstr>
      <vt:lpstr>GATIGNOL_Christian</vt:lpstr>
      <vt:lpstr>GATIGNOL_Patricia</vt:lpstr>
      <vt:lpstr>GERSON_David</vt:lpstr>
      <vt:lpstr>GIRARD_Isabelle</vt:lpstr>
      <vt:lpstr>GITTARD _Eric</vt:lpstr>
      <vt:lpstr>GOBIN_Philippe</vt:lpstr>
      <vt:lpstr>GU_Qin</vt:lpstr>
      <vt:lpstr>HAWIE_Nicolas</vt:lpstr>
      <vt:lpstr>JANOT_Nicolas</vt:lpstr>
      <vt:lpstr>LACHAZETTE_Franck</vt:lpstr>
      <vt:lpstr>LEFRANC_Virginie</vt:lpstr>
      <vt:lpstr>MABILE_Claude</vt:lpstr>
      <vt:lpstr>MAGAND_Sebastien</vt:lpstr>
      <vt:lpstr>MASCLE_Alain</vt:lpstr>
      <vt:lpstr>MASCLE_Caroline</vt:lpstr>
      <vt:lpstr>MHAMDI_Jalel</vt:lpstr>
      <vt:lpstr>MOISSON_Bernard</vt:lpstr>
      <vt:lpstr>NGUYEN_Jean-Paul</vt:lpstr>
      <vt:lpstr>NGUYEN_Laurent</vt:lpstr>
      <vt:lpstr>OLSZEWSKI_Dimitri</vt:lpstr>
      <vt:lpstr>PAJON_Jean-Louis</vt:lpstr>
      <vt:lpstr>PHULPIN_Brigitte</vt:lpstr>
      <vt:lpstr>PICARD_Luc</vt:lpstr>
      <vt:lpstr>PIERRE _Philippe</vt:lpstr>
      <vt:lpstr>PIGNARD_Guy</vt:lpstr>
      <vt:lpstr>POURCIN_Patricia</vt:lpstr>
      <vt:lpstr>RIONDET_Jean-Claude</vt:lpstr>
      <vt:lpstr>ROBERT_Valerie</vt:lpstr>
      <vt:lpstr>ROMAGOSA_Miguel</vt:lpstr>
      <vt:lpstr>ROME_Virginie</vt:lpstr>
      <vt:lpstr>ROUVROY_Isabelle</vt:lpstr>
      <vt:lpstr>ROUVROY_Laurent</vt:lpstr>
      <vt:lpstr>SZAFIR_Patrick</vt:lpstr>
      <vt:lpstr>TERNEL_Cyprien</vt:lpstr>
      <vt:lpstr>TRAVERS_Philippe</vt:lpstr>
      <vt:lpstr>VILLANI_Mathieu</vt:lpstr>
      <vt:lpstr>VINAY_Guillaume</vt:lpstr>
      <vt:lpstr>WATIER_Laurent</vt:lpstr>
      <vt:lpstr>WERMESTER_Stéphane</vt:lpstr>
      <vt:lpstr>YUSTOS_Philippe</vt:lpstr>
    </vt:vector>
  </TitlesOfParts>
  <Company>IFP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robertv</dc:creator>
  <cp:lastModifiedBy>DOGUIN Pierre</cp:lastModifiedBy>
  <cp:lastPrinted>2013-06-25T07:36:03Z</cp:lastPrinted>
  <dcterms:created xsi:type="dcterms:W3CDTF">2012-07-23T12:24:13Z</dcterms:created>
  <dcterms:modified xsi:type="dcterms:W3CDTF">2017-07-05T14:53:21Z</dcterms:modified>
</cp:coreProperties>
</file>